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0" yWindow="345" windowWidth="14805" windowHeight="77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353" i="1" l="1"/>
  <c r="E369" i="1"/>
  <c r="E299" i="1"/>
  <c r="E66" i="1"/>
  <c r="E284" i="1"/>
  <c r="E324" i="1"/>
  <c r="E652" i="1" l="1"/>
  <c r="E649" i="1"/>
  <c r="E558" i="1"/>
  <c r="E570" i="1" s="1"/>
  <c r="E554" i="1"/>
  <c r="E497" i="1"/>
  <c r="E471" i="1"/>
  <c r="E464" i="1"/>
  <c r="E460" i="1"/>
  <c r="E452" i="1"/>
  <c r="E442" i="1"/>
  <c r="E446" i="1"/>
  <c r="E432" i="1"/>
  <c r="E422" i="1"/>
  <c r="E413" i="1"/>
  <c r="E427" i="1" s="1"/>
  <c r="E374" i="1"/>
  <c r="E396" i="1"/>
  <c r="E391" i="1"/>
  <c r="E388" i="1"/>
  <c r="E405" i="1"/>
  <c r="E333" i="1"/>
  <c r="E261" i="1"/>
  <c r="E270" i="1"/>
  <c r="E240" i="1"/>
  <c r="E225" i="1"/>
  <c r="E211" i="1"/>
  <c r="E203" i="1"/>
  <c r="E171" i="1"/>
  <c r="E163" i="1"/>
  <c r="E157" i="1"/>
  <c r="E124" i="1"/>
  <c r="E70" i="1"/>
  <c r="E99" i="1"/>
  <c r="E94" i="1"/>
  <c r="E85" i="1"/>
  <c r="E84" i="1"/>
  <c r="E83" i="1"/>
  <c r="E82" i="1"/>
  <c r="E79" i="1"/>
  <c r="E78" i="1"/>
  <c r="E77" i="1"/>
  <c r="E76" i="1"/>
  <c r="E75" i="1"/>
  <c r="E74" i="1"/>
  <c r="E73" i="1"/>
  <c r="E101" i="1" l="1"/>
</calcChain>
</file>

<file path=xl/sharedStrings.xml><?xml version="1.0" encoding="utf-8"?>
<sst xmlns="http://schemas.openxmlformats.org/spreadsheetml/2006/main" count="886" uniqueCount="666">
  <si>
    <t>Actual problems of theoretical grammar</t>
  </si>
  <si>
    <t>Computer science and information technology</t>
  </si>
  <si>
    <t>Subjects taught in English</t>
  </si>
  <si>
    <t>Faculty</t>
  </si>
  <si>
    <t>Hours</t>
  </si>
  <si>
    <t>National University of Uzbekistan</t>
  </si>
  <si>
    <t>History</t>
  </si>
  <si>
    <t>Tashkent Automotive Road Institute</t>
  </si>
  <si>
    <t>Foreign Philology</t>
  </si>
  <si>
    <t>Tashkent Textile and Light Industry Institute</t>
  </si>
  <si>
    <t>Marketing</t>
  </si>
  <si>
    <t>Tashkent State University of Law</t>
  </si>
  <si>
    <t>International law</t>
  </si>
  <si>
    <t>Construction</t>
  </si>
  <si>
    <t xml:space="preserve">Tashkent Institute of Irrigation and Melioration </t>
  </si>
  <si>
    <t>Andijan State University</t>
  </si>
  <si>
    <t>Andijan Machine-Building Institute</t>
  </si>
  <si>
    <t>Bukhara State Universuty</t>
  </si>
  <si>
    <t>Microeconomics</t>
  </si>
  <si>
    <t>Karakalpak State University</t>
  </si>
  <si>
    <t>Ecology</t>
  </si>
  <si>
    <t>Nukus State Pedagogical University</t>
  </si>
  <si>
    <t>Mechanics</t>
  </si>
  <si>
    <t>Electromagnetism</t>
  </si>
  <si>
    <t>Karshi State University</t>
  </si>
  <si>
    <t>Lexicology</t>
  </si>
  <si>
    <t>Physics and Mathematics</t>
  </si>
  <si>
    <t>Samarkand Institute of Architecture and Building</t>
  </si>
  <si>
    <t>Architecture</t>
  </si>
  <si>
    <t>Samarkand State Institute of Foreign Languages</t>
  </si>
  <si>
    <t>Samarkand Agricultural Institute</t>
  </si>
  <si>
    <t>Macroeconomics</t>
  </si>
  <si>
    <t xml:space="preserve">Management </t>
  </si>
  <si>
    <t>Management</t>
  </si>
  <si>
    <t>Theoretical phonetics</t>
  </si>
  <si>
    <t>Theoretical grammar</t>
  </si>
  <si>
    <t>Urgench State University</t>
  </si>
  <si>
    <t>Navoi State Mining Institute</t>
  </si>
  <si>
    <t>Chemistry and metallurgy</t>
  </si>
  <si>
    <t>Information security</t>
  </si>
  <si>
    <t>Programming in C++</t>
  </si>
  <si>
    <t>Pharmacy</t>
  </si>
  <si>
    <t>Tashhkent Pharmaceutical Institute</t>
  </si>
  <si>
    <t>Pathological anatomy</t>
  </si>
  <si>
    <t>Neurology</t>
  </si>
  <si>
    <t>Pharmacology</t>
  </si>
  <si>
    <t>Samarkand State Medical Institute</t>
  </si>
  <si>
    <t>Obstetrics and Gynecology</t>
  </si>
  <si>
    <t>Tashkent Pediatric Medical Institute</t>
  </si>
  <si>
    <t>Pediatrics</t>
  </si>
  <si>
    <t>Biophysics</t>
  </si>
  <si>
    <t>Normal physiology</t>
  </si>
  <si>
    <t>Beam diagnostics and therapy</t>
  </si>
  <si>
    <t>Facultative Pediatrics</t>
  </si>
  <si>
    <t>Neonatology</t>
  </si>
  <si>
    <t>Pathological physiology</t>
  </si>
  <si>
    <t>Endocrinology</t>
  </si>
  <si>
    <t>Neurosurgery</t>
  </si>
  <si>
    <t>Urology</t>
  </si>
  <si>
    <t>Ophthalmology</t>
  </si>
  <si>
    <t xml:space="preserve">General Medicine </t>
  </si>
  <si>
    <t>Tashkent Medical Academy</t>
  </si>
  <si>
    <t>Internal medicine</t>
  </si>
  <si>
    <t>Treatment</t>
  </si>
  <si>
    <t>Tashkent Branch of Russian State Institute of Oil and Gas named after Gubkin</t>
  </si>
  <si>
    <t xml:space="preserve">Theoretical grammar  </t>
  </si>
  <si>
    <t xml:space="preserve">Stylistics </t>
  </si>
  <si>
    <t xml:space="preserve">English literature </t>
  </si>
  <si>
    <t xml:space="preserve">Theory of translation </t>
  </si>
  <si>
    <t xml:space="preserve">English as a foreign language </t>
  </si>
  <si>
    <t xml:space="preserve">Practical grammar </t>
  </si>
  <si>
    <t xml:space="preserve">Country study </t>
  </si>
  <si>
    <t xml:space="preserve">Independent study skills </t>
  </si>
  <si>
    <t xml:space="preserve">Mechanics and Mathematics </t>
  </si>
  <si>
    <t xml:space="preserve">Topics of functional analysis </t>
  </si>
  <si>
    <t xml:space="preserve">Abstract algebra </t>
  </si>
  <si>
    <t>Functional ananlysis</t>
  </si>
  <si>
    <t xml:space="preserve">Lie algebras </t>
  </si>
  <si>
    <t xml:space="preserve">Commutative algebras </t>
  </si>
  <si>
    <t xml:space="preserve">Operator algebras </t>
  </si>
  <si>
    <t xml:space="preserve">Spectral theory </t>
  </si>
  <si>
    <t xml:space="preserve">Mathematical analysis </t>
  </si>
  <si>
    <t xml:space="preserve">Modern theory of Empirical processes </t>
  </si>
  <si>
    <t xml:space="preserve">Theory of Handogy </t>
  </si>
  <si>
    <t xml:space="preserve">Information securaty management </t>
  </si>
  <si>
    <t xml:space="preserve">Web programming </t>
  </si>
  <si>
    <t xml:space="preserve">Algorithems and data structure </t>
  </si>
  <si>
    <t xml:space="preserve">Project management </t>
  </si>
  <si>
    <t xml:space="preserve">Potential theory  </t>
  </si>
  <si>
    <t>Mechanics and Mathematics (Masters)</t>
  </si>
  <si>
    <t xml:space="preserve">Social Science </t>
  </si>
  <si>
    <t>Ethics, aesthetics</t>
  </si>
  <si>
    <t>Biology soil science</t>
  </si>
  <si>
    <t>Bioenergetics</t>
  </si>
  <si>
    <t>Foundation of Biological specificity</t>
  </si>
  <si>
    <t>Economy</t>
  </si>
  <si>
    <t>National Economy of Uzbekistan</t>
  </si>
  <si>
    <t>World archeology</t>
  </si>
  <si>
    <t>Physics</t>
  </si>
  <si>
    <t>Theory of gravitation</t>
  </si>
  <si>
    <t>Solid state theory</t>
  </si>
  <si>
    <t>Geology and Geography</t>
  </si>
  <si>
    <t>Geochemistry</t>
  </si>
  <si>
    <t>Environmental geology</t>
  </si>
  <si>
    <t>Mineralogy and geochemistry</t>
  </si>
  <si>
    <t>Physics of the Earth</t>
  </si>
  <si>
    <t>Regional geophysical researches</t>
  </si>
  <si>
    <t>Gravimetry and geomagnetism</t>
  </si>
  <si>
    <t>Chemical cybernetics</t>
  </si>
  <si>
    <t>Chemistry</t>
  </si>
  <si>
    <t>World Economy and International Economic Relations</t>
  </si>
  <si>
    <t>International Business Strategy</t>
  </si>
  <si>
    <t>Investment and risk management</t>
  </si>
  <si>
    <t>Macroeconomic analysis</t>
  </si>
  <si>
    <t>Human rights</t>
  </si>
  <si>
    <t>International negotiations</t>
  </si>
  <si>
    <t>Public international law</t>
  </si>
  <si>
    <t>International relations theory</t>
  </si>
  <si>
    <t>Analysing information in diplomatic activity</t>
  </si>
  <si>
    <t>International protocol and etiquette</t>
  </si>
  <si>
    <t>Constitutional law of foreign countries</t>
  </si>
  <si>
    <t xml:space="preserve"> International security law</t>
  </si>
  <si>
    <t>International organisations law</t>
  </si>
  <si>
    <t>East International Relations</t>
  </si>
  <si>
    <t>World Policy</t>
  </si>
  <si>
    <t>International relations and foreign policy</t>
  </si>
  <si>
    <t>The interests of Uzbekistan on international system</t>
  </si>
  <si>
    <t>Economic and energy diplomacy</t>
  </si>
  <si>
    <t>International Law (public international law)</t>
  </si>
  <si>
    <t>Diplomatic and consular law</t>
  </si>
  <si>
    <t>Economic diplomacy and security</t>
  </si>
  <si>
    <t>Foreign economic activity (investment activity)</t>
  </si>
  <si>
    <t>Investment risks</t>
  </si>
  <si>
    <t>The analysis of foreign-language literature</t>
  </si>
  <si>
    <t>University of World Economy and Diplomacy</t>
  </si>
  <si>
    <t xml:space="preserve">Ground vehicles and systems </t>
  </si>
  <si>
    <t xml:space="preserve">Analog and digital devices </t>
  </si>
  <si>
    <t>Advanced CAD_CAE and FEM applications with software packages (for engineering programs)</t>
  </si>
  <si>
    <t>Mathematical modeling and control applications with MATLABSimulink</t>
  </si>
  <si>
    <t xml:space="preserve">Planning experimentation and machine testing </t>
  </si>
  <si>
    <t>Technology of textile industry</t>
  </si>
  <si>
    <t>The basic processes and apparatus of chemical production</t>
  </si>
  <si>
    <t>Equipment and laboratory quality modern spinning mill</t>
  </si>
  <si>
    <t>Theoretical basis of product manufacturing technology</t>
  </si>
  <si>
    <t>Technology of light industry</t>
  </si>
  <si>
    <t>Descriptive geometry, drawing and computer graphics</t>
  </si>
  <si>
    <t>Automation, Control and printing</t>
  </si>
  <si>
    <t xml:space="preserve">Electronic design methods </t>
  </si>
  <si>
    <t>Public law program</t>
  </si>
  <si>
    <t>Criminal law</t>
  </si>
  <si>
    <t>Law of criminal procedure</t>
  </si>
  <si>
    <t>Civil law</t>
  </si>
  <si>
    <t>Law of civil procedure</t>
  </si>
  <si>
    <t>Law of municipalities</t>
  </si>
  <si>
    <t>Administrative law</t>
  </si>
  <si>
    <t>Criminal law program</t>
  </si>
  <si>
    <t>Informational law</t>
  </si>
  <si>
    <t>Customs law</t>
  </si>
  <si>
    <t>Environmental law</t>
  </si>
  <si>
    <t>Civil law program</t>
  </si>
  <si>
    <t>Business law program</t>
  </si>
  <si>
    <t>International law program</t>
  </si>
  <si>
    <t xml:space="preserve">Tashkent State Institute of Oriental Studies </t>
  </si>
  <si>
    <t>World policy, history and philosophy</t>
  </si>
  <si>
    <t>Politics and religion</t>
  </si>
  <si>
    <t>Islamic factor in the world Politics</t>
  </si>
  <si>
    <t>Theoretical Issues of the Specialty</t>
  </si>
  <si>
    <t>History of the social-policy system and the policy culture of the countries of the east</t>
  </si>
  <si>
    <t>Migration issues in the Middle East</t>
  </si>
  <si>
    <t>Competitiveness of studied countries</t>
  </si>
  <si>
    <t>Economy of foreign countries and country study</t>
  </si>
  <si>
    <t>Master department (EcoGIS center)</t>
  </si>
  <si>
    <t>Introduction to Geo Information Sciences</t>
  </si>
  <si>
    <t>Landscape</t>
  </si>
  <si>
    <t>Remote Sensing</t>
  </si>
  <si>
    <t>Eco Modeling</t>
  </si>
  <si>
    <t>Methods and analysis of Statistics</t>
  </si>
  <si>
    <t>Principles of Environmental Sciences</t>
  </si>
  <si>
    <t>Landscapes and ecosystems  of Central Asia</t>
  </si>
  <si>
    <t>Statistics of Ecosystems and modeling</t>
  </si>
  <si>
    <t>Soil Erosion</t>
  </si>
  <si>
    <t>Automatization and Mechanization in Water Resources  (Bachelor students)</t>
  </si>
  <si>
    <t>Electrical motors and drive (part drive)</t>
  </si>
  <si>
    <t>Electrical motors and drive (part motors)</t>
  </si>
  <si>
    <t>Circuit Theory</t>
  </si>
  <si>
    <t>Foreign Language as a Second Language  (for German and French languages)</t>
  </si>
  <si>
    <t>Foreign Language as a Second Language  (for all direction of the faculties of the University)</t>
  </si>
  <si>
    <t>Methods of Teaching foreign Languages</t>
  </si>
  <si>
    <t>Integrations of Language Skills</t>
  </si>
  <si>
    <t>Practice of Reading and Writing</t>
  </si>
  <si>
    <t>Forming the Intercultural attitude in Teaching</t>
  </si>
  <si>
    <t>Intergrated Skills of Teaching English</t>
  </si>
  <si>
    <t xml:space="preserve"> Aspects of Languages (grammar, phonetics, reading, writing, listening, speaking)</t>
  </si>
  <si>
    <t>Theory of Translation</t>
  </si>
  <si>
    <t>History of English Language</t>
  </si>
  <si>
    <t xml:space="preserve">English Literature </t>
  </si>
  <si>
    <t>Innovative Technology of Teaching English</t>
  </si>
  <si>
    <t>Teaching English in the Elementary stage</t>
  </si>
  <si>
    <t>Foreign languages (English, German, French Languages)</t>
  </si>
  <si>
    <t>Technology of machine-building faculty</t>
  </si>
  <si>
    <t>Fundamentals of Patenting,  licensing and certifications</t>
  </si>
  <si>
    <t>Metrology, standardization and certification</t>
  </si>
  <si>
    <t>Quality management</t>
  </si>
  <si>
    <t xml:space="preserve">Quality management </t>
  </si>
  <si>
    <t>Life safety</t>
  </si>
  <si>
    <t xml:space="preserve">Heat transfer equipment </t>
  </si>
  <si>
    <t>Automation and electro technologies  faculty</t>
  </si>
  <si>
    <t>Mechatronics fundamentals</t>
  </si>
  <si>
    <t>Optimization and modelling technological processes</t>
  </si>
  <si>
    <t xml:space="preserve">Elements &amp; equipment’s controlling systems </t>
  </si>
  <si>
    <t>Machine-building  faculty</t>
  </si>
  <si>
    <t>Ergonomics and Design</t>
  </si>
  <si>
    <t>Theory of machines &amp; mechanisms</t>
  </si>
  <si>
    <t>Tribology</t>
  </si>
  <si>
    <t>Dynamics of internal combustion engines</t>
  </si>
  <si>
    <t>Hydraulics, Heat transfer</t>
  </si>
  <si>
    <t>Foundation of scientific creative research</t>
  </si>
  <si>
    <t>Social-Economical Faculty</t>
  </si>
  <si>
    <t>Tourism management</t>
  </si>
  <si>
    <t>Tourism Marketing</t>
  </si>
  <si>
    <t>Theory and Practice of Building Democratic Society in Uzbekistan</t>
  </si>
  <si>
    <t>Faculty of Physics-Mathematics</t>
  </si>
  <si>
    <t>Functional Analysis</t>
  </si>
  <si>
    <t>Natural sciences faculty</t>
  </si>
  <si>
    <t>Introduction to Countries</t>
  </si>
  <si>
    <t>Technical faculty</t>
  </si>
  <si>
    <t>Structural engineering</t>
  </si>
  <si>
    <t>Physics and mathematics faculty</t>
  </si>
  <si>
    <t>Function analysis</t>
  </si>
  <si>
    <t>Social economics faculty</t>
  </si>
  <si>
    <t>Economic analysis and audit</t>
  </si>
  <si>
    <t>Sociology</t>
  </si>
  <si>
    <t>Technology of pedagogy  and mastery of pedagogy</t>
  </si>
  <si>
    <t>Faculty of history and law</t>
  </si>
  <si>
    <t>Legal Service of the Republic of Uzbekistan</t>
  </si>
  <si>
    <t>Faculty of Physics and Mathematics</t>
  </si>
  <si>
    <t>Web-Programming</t>
  </si>
  <si>
    <t>Faculty of History and social sciences, Bachelor of Tourism -5231600</t>
  </si>
  <si>
    <t>Theory of economics</t>
  </si>
  <si>
    <t>Magistracy 5A 120102 - Linguistics</t>
  </si>
  <si>
    <t>Interpretation of the text</t>
  </si>
  <si>
    <t>Linguistic theories of foreign countries</t>
  </si>
  <si>
    <t>Primary foreign language</t>
  </si>
  <si>
    <t>Cognitive linguistics</t>
  </si>
  <si>
    <t>Scientific research and preparation of master dissertation</t>
  </si>
  <si>
    <t>Scientific pedagogical activity</t>
  </si>
  <si>
    <t>Main branches of comparative linguistics</t>
  </si>
  <si>
    <t>Methods of teaching special subjects</t>
  </si>
  <si>
    <t>Architectural designing</t>
  </si>
  <si>
    <t>Construction of engineering communications</t>
  </si>
  <si>
    <t>Producing of building materials and units</t>
  </si>
  <si>
    <t xml:space="preserve">Faculty of translation theory and practice </t>
  </si>
  <si>
    <t>History of Great Britain (Country study)</t>
  </si>
  <si>
    <t>Stylistics and text analyses</t>
  </si>
  <si>
    <t xml:space="preserve"> Translation of mass media</t>
  </si>
  <si>
    <t>Simultaneous translation</t>
  </si>
  <si>
    <t xml:space="preserve">Management in agriculture </t>
  </si>
  <si>
    <t xml:space="preserve">Microeconomics </t>
  </si>
  <si>
    <t xml:space="preserve">Macroeconomics </t>
  </si>
  <si>
    <t>Agricultural economics</t>
  </si>
  <si>
    <t>Agro business  economy</t>
  </si>
  <si>
    <t>The world economy and international economics relations</t>
  </si>
  <si>
    <t>Matanaliz</t>
  </si>
  <si>
    <t>Technique</t>
  </si>
  <si>
    <t>Fundamentalizm of occupational safety and Health</t>
  </si>
  <si>
    <t>Architecture and compositional materials</t>
  </si>
  <si>
    <t>Energy and mechanical</t>
  </si>
  <si>
    <t>Algorithmization of computing methods</t>
  </si>
  <si>
    <t>Computer design (CAD, CAM, CAE)</t>
  </si>
  <si>
    <t>Technology of machine building</t>
  </si>
  <si>
    <t>Introduction to the specialty (Metallurgy)</t>
  </si>
  <si>
    <t>Technology of mineral fertilizer</t>
  </si>
  <si>
    <t>Theory and technological calculations of production mineral fertilizer</t>
  </si>
  <si>
    <t>Mining</t>
  </si>
  <si>
    <t>Electric apparatus and automatization drivers</t>
  </si>
  <si>
    <t>Opencast mining</t>
  </si>
  <si>
    <t>Samarkand branch of Tashkent University of Information Technologies</t>
  </si>
  <si>
    <t>Computer engineering</t>
  </si>
  <si>
    <t>Operating systems</t>
  </si>
  <si>
    <t>Telecommunication technologies and vocational education</t>
  </si>
  <si>
    <t>Microprocessor</t>
  </si>
  <si>
    <t>Signals and systems</t>
  </si>
  <si>
    <t>Fergana branch of Tashkent University of Information Technologies</t>
  </si>
  <si>
    <t>Databases</t>
  </si>
  <si>
    <t>Microbiology</t>
  </si>
  <si>
    <t>Chemical microbiology</t>
  </si>
  <si>
    <t>Medical faculty</t>
  </si>
  <si>
    <t>History of Uzbekistan</t>
  </si>
  <si>
    <t>Law.Constitution of Republic of Uzbekistan</t>
  </si>
  <si>
    <t>Latin with medical terminology</t>
  </si>
  <si>
    <t>Russian</t>
  </si>
  <si>
    <t>Biologic chemistry</t>
  </si>
  <si>
    <t>Histology, cytology, embryology</t>
  </si>
  <si>
    <t>Microbiology, virology, parasitology and immunology</t>
  </si>
  <si>
    <t>Human anatomy</t>
  </si>
  <si>
    <t>Human physiology</t>
  </si>
  <si>
    <t>Pathomorphology</t>
  </si>
  <si>
    <t>Pathologic physiology</t>
  </si>
  <si>
    <t>General surgery</t>
  </si>
  <si>
    <t>Operational Surgery with Topographical Anatomy</t>
  </si>
  <si>
    <t>Lab medicine</t>
  </si>
  <si>
    <t>Hygiene and ecology</t>
  </si>
  <si>
    <t>Radiology</t>
  </si>
  <si>
    <t>Forensic medicine</t>
  </si>
  <si>
    <t>Medical law</t>
  </si>
  <si>
    <t>Surgery</t>
  </si>
  <si>
    <t>Obstetrics and gynecology</t>
  </si>
  <si>
    <t>Propaedeutics of Internal Medicine</t>
  </si>
  <si>
    <t xml:space="preserve">Pediatric Faculty </t>
  </si>
  <si>
    <t>Histology, embryology</t>
  </si>
  <si>
    <t xml:space="preserve">Medical-pedagogical faculty </t>
  </si>
  <si>
    <t xml:space="preserve">Biochemistry </t>
  </si>
  <si>
    <t>Pathology</t>
  </si>
  <si>
    <t>Propaedeutic of Children’s diseases, Healthy Children</t>
  </si>
  <si>
    <t>Propaedeutic of Internal diseases</t>
  </si>
  <si>
    <t>General surgery. Basics of Anesthesiology</t>
  </si>
  <si>
    <t>Epidemiology. Infection diseases</t>
  </si>
  <si>
    <t>Facultative Internal diseases, Professional diseases</t>
  </si>
  <si>
    <t>Facultative surgery</t>
  </si>
  <si>
    <t>Facultative Children’s surgery</t>
  </si>
  <si>
    <t xml:space="preserve">Endocrinology </t>
  </si>
  <si>
    <t>Dermatovenereology</t>
  </si>
  <si>
    <t>Children’s infectious diseases</t>
  </si>
  <si>
    <t xml:space="preserve">Pediatric Emergency </t>
  </si>
  <si>
    <t>Neurology and Children’s Neurological diseases</t>
  </si>
  <si>
    <t>Psychiatry, addictology</t>
  </si>
  <si>
    <t>Anesthesiology and Reanimation</t>
  </si>
  <si>
    <t xml:space="preserve">Ophthalmology </t>
  </si>
  <si>
    <t>ENT</t>
  </si>
  <si>
    <t>Traumatology and Orthopedics</t>
  </si>
  <si>
    <t>Hospital Pediatrician and Basics of Nontraditional Medicine</t>
  </si>
  <si>
    <t>Laboratory works</t>
  </si>
  <si>
    <t>Clinic Pharmacology</t>
  </si>
  <si>
    <t>Children’s Infections diseases</t>
  </si>
  <si>
    <t>Hospital children’s Surgery</t>
  </si>
  <si>
    <t>Oncology</t>
  </si>
  <si>
    <t>Hospital Internal diseases</t>
  </si>
  <si>
    <t>Hospital surgery</t>
  </si>
  <si>
    <t>Pediatric Gynecology</t>
  </si>
  <si>
    <t xml:space="preserve">Social Hygiene </t>
  </si>
  <si>
    <t>Policlinic Pediatrics</t>
  </si>
  <si>
    <t>Children’s Infection diseases</t>
  </si>
  <si>
    <t>Hospital Children’s Surgery</t>
  </si>
  <si>
    <t>Children’s Stomatology</t>
  </si>
  <si>
    <t>Emergency medicine</t>
  </si>
  <si>
    <t>Management, marketing</t>
  </si>
  <si>
    <t>Medical professional right</t>
  </si>
  <si>
    <t>Reproductive Health</t>
  </si>
  <si>
    <t>Andijan State Medical Institute</t>
  </si>
  <si>
    <t>pediatry</t>
  </si>
  <si>
    <t>urology</t>
  </si>
  <si>
    <t>onсology</t>
  </si>
  <si>
    <t>Obstetrics-Gynecology</t>
  </si>
  <si>
    <t>Medical Faculty</t>
  </si>
  <si>
    <t>Pediatry Faculty</t>
  </si>
  <si>
    <t>Medicine (medical faculty)</t>
  </si>
  <si>
    <t>Histology</t>
  </si>
  <si>
    <t>Anatomy</t>
  </si>
  <si>
    <t>Biochemistry</t>
  </si>
  <si>
    <t>Physiology</t>
  </si>
  <si>
    <t>Propaedeutic of Internal Diseases</t>
  </si>
  <si>
    <t>Social Medicine and Public Health Organization</t>
  </si>
  <si>
    <t>General Hygiene and Ecology</t>
  </si>
  <si>
    <t>Bioethics</t>
  </si>
  <si>
    <t>Phthiziatry</t>
  </si>
  <si>
    <t>Dermatovenerology</t>
  </si>
  <si>
    <t>Traumatology and orthopediya</t>
  </si>
  <si>
    <t>Obstetrics, gynecology and reproductive medicine</t>
  </si>
  <si>
    <t>Hematology. Laboratory case</t>
  </si>
  <si>
    <t>Clinical pharmacology</t>
  </si>
  <si>
    <t>Otorhinolaryngology. stomatology</t>
  </si>
  <si>
    <t>Infectious diseases</t>
  </si>
  <si>
    <t>Psychiatry and Narcology</t>
  </si>
  <si>
    <t>Internal Medicine and Allergology for general practitioners</t>
  </si>
  <si>
    <t>Surgical diseases for general practitioners</t>
  </si>
  <si>
    <t>Obstetrics and gynecology for general practitioners</t>
  </si>
  <si>
    <t>Pediatrics and neonatology for general practitioners</t>
  </si>
  <si>
    <t>Master degree</t>
  </si>
  <si>
    <t>Therapy (Internal Medicine)</t>
  </si>
  <si>
    <t>Otorhinolaryngology</t>
  </si>
  <si>
    <t>Cardiology</t>
  </si>
  <si>
    <t>Infection diseasе</t>
  </si>
  <si>
    <t>General oncology</t>
  </si>
  <si>
    <t>Psychiatry</t>
  </si>
  <si>
    <t>Infectious diseases (phthisiology)</t>
  </si>
  <si>
    <t>Surgery (General surgery)</t>
  </si>
  <si>
    <t>Therapy (hematology and transfusiology)</t>
  </si>
  <si>
    <t>Medical  radiology</t>
  </si>
  <si>
    <t>Therapy (rehabilitology)</t>
  </si>
  <si>
    <t>Anesthesiology and reanimatology</t>
  </si>
  <si>
    <t>Traumatology-orthopedics</t>
  </si>
  <si>
    <t>Family medicine</t>
  </si>
  <si>
    <t>Forensic medical examination</t>
  </si>
  <si>
    <t>Morphology (human anatomy, histology, cytology and embryology)</t>
  </si>
  <si>
    <t>Instrumental and functional methods of diagnostics (medical genetics)</t>
  </si>
  <si>
    <t>Instrumental and functional methods of diagnostics (medical biochemistry)</t>
  </si>
  <si>
    <t>Infectious diseases (Pediatric infectious diseases)</t>
  </si>
  <si>
    <t>Instrumental and functional methods of diagnostics</t>
  </si>
  <si>
    <t>Hygiene (сommunal of hygiene)</t>
  </si>
  <si>
    <t>Hygiene (communal of hygiene)</t>
  </si>
  <si>
    <t>Нygienе (nutritional hygiene)</t>
  </si>
  <si>
    <t>Нygiene (adolescent and pediatric hygiene)</t>
  </si>
  <si>
    <t>Нygienе (radiation  hygiene)</t>
  </si>
  <si>
    <t>Healthcare Management (public health and healthcare management)</t>
  </si>
  <si>
    <t>Нygienе (general epidemiology)</t>
  </si>
  <si>
    <t>Health Management (organization and management in Nursery)</t>
  </si>
  <si>
    <t>Narcology</t>
  </si>
  <si>
    <t>Morphology (normal and pathologic physiology)</t>
  </si>
  <si>
    <t>Surgery (Thoracic surgery)</t>
  </si>
  <si>
    <t>sports medicine</t>
  </si>
  <si>
    <t>medical psychology</t>
  </si>
  <si>
    <t>(clinical laboratory diagnostics)</t>
  </si>
  <si>
    <t>Hygiene (occupational health)</t>
  </si>
  <si>
    <t>Hygienе (occupational health)</t>
  </si>
  <si>
    <t>Medical psychology</t>
  </si>
  <si>
    <t>Instrumental and functional methods of diagnostics (bacteriology and virology)</t>
  </si>
  <si>
    <t xml:space="preserve">Economics </t>
  </si>
  <si>
    <t xml:space="preserve">The basics of Logistics </t>
  </si>
  <si>
    <t>Karshi branch of Tashkent University of Information Technologies</t>
  </si>
  <si>
    <t>Data stuctures</t>
  </si>
  <si>
    <t>OS Linux</t>
  </si>
  <si>
    <t>Andijan Agricultural Institute</t>
  </si>
  <si>
    <t>Management in agriculture</t>
  </si>
  <si>
    <t>Microekonomics</t>
  </si>
  <si>
    <t>World economy and intrrtional ec relay tons</t>
  </si>
  <si>
    <t>Agricultural reforms and food security</t>
  </si>
  <si>
    <t>Finance</t>
  </si>
  <si>
    <t>Valuation of investments</t>
  </si>
  <si>
    <t xml:space="preserve">Jizzakh Polytechnic Institute </t>
  </si>
  <si>
    <t>Analog and digital devices</t>
  </si>
  <si>
    <t xml:space="preserve">Road safety </t>
  </si>
  <si>
    <t>Botanics</t>
  </si>
  <si>
    <t>Transport</t>
  </si>
  <si>
    <t>Infrastructure of engineering and construction</t>
  </si>
  <si>
    <t>Geo-information systems</t>
  </si>
  <si>
    <t xml:space="preserve">Tashkent Fianacial Institute </t>
  </si>
  <si>
    <t xml:space="preserve">Financial Economics </t>
  </si>
  <si>
    <t>Statistics</t>
  </si>
  <si>
    <t xml:space="preserve">Public procurement </t>
  </si>
  <si>
    <t xml:space="preserve">International financial relations </t>
  </si>
  <si>
    <t>Money, credit and banks</t>
  </si>
  <si>
    <t xml:space="preserve">Accounting </t>
  </si>
  <si>
    <t xml:space="preserve">Financial management </t>
  </si>
  <si>
    <t xml:space="preserve">Banking </t>
  </si>
  <si>
    <t xml:space="preserve">Nbank management and marketing </t>
  </si>
  <si>
    <t xml:space="preserve">International monetray relations </t>
  </si>
  <si>
    <t>Financial and managerial analysis</t>
  </si>
  <si>
    <t xml:space="preserve">Finance </t>
  </si>
  <si>
    <t>Theory of tax</t>
  </si>
  <si>
    <t xml:space="preserve">International finance </t>
  </si>
  <si>
    <t>Financial accounting</t>
  </si>
  <si>
    <t xml:space="preserve">Public debt management </t>
  </si>
  <si>
    <t xml:space="preserve">Credit Economy </t>
  </si>
  <si>
    <t xml:space="preserve">Accounting and Audit </t>
  </si>
  <si>
    <t>Budget accounting and State Funds</t>
  </si>
  <si>
    <t>Insurance</t>
  </si>
  <si>
    <t xml:space="preserve">Magistracy </t>
  </si>
  <si>
    <t>Tashkent State Dental Institute</t>
  </si>
  <si>
    <t>Department of Therapeutic Dentistry</t>
  </si>
  <si>
    <t>Department of pediatric dentistry</t>
  </si>
  <si>
    <t>Pediatric Dentistry</t>
  </si>
  <si>
    <t>Children's Maxillofacial Surgery</t>
  </si>
  <si>
    <t>Department of dental surgery</t>
  </si>
  <si>
    <t>Orthodontics</t>
  </si>
  <si>
    <t>Maxillofacial Surgery</t>
  </si>
  <si>
    <t>Prevention of dental diseases</t>
  </si>
  <si>
    <t>Hospital therapeutic dentistry</t>
  </si>
  <si>
    <t>Facultative therapeutic dentistry</t>
  </si>
  <si>
    <t>Oral surgery and dental implantology</t>
  </si>
  <si>
    <t>Facultative pro sthodontics</t>
  </si>
  <si>
    <t>Hospital prosthodontics</t>
  </si>
  <si>
    <t>Tashkent State Technical University</t>
  </si>
  <si>
    <t>Oil and Gas</t>
  </si>
  <si>
    <t>Environmental management</t>
  </si>
  <si>
    <t>Fundamentals of technology of purification of industrial waste</t>
  </si>
  <si>
    <t>Tashkent State University of Economics</t>
  </si>
  <si>
    <t>Money, credits and banks</t>
  </si>
  <si>
    <t>International finance (currency relation and international loans loans)</t>
  </si>
  <si>
    <t>The theory of Accounting</t>
  </si>
  <si>
    <t>Accounting</t>
  </si>
  <si>
    <t xml:space="preserve">The aspects of  accounting in another sphere </t>
  </si>
  <si>
    <t xml:space="preserve">The accounting of banks </t>
  </si>
  <si>
    <t>Social subjects</t>
  </si>
  <si>
    <t xml:space="preserve">Philosophy </t>
  </si>
  <si>
    <t xml:space="preserve">Economic analysis and audit </t>
  </si>
  <si>
    <t>Audit</t>
  </si>
  <si>
    <t xml:space="preserve">Management of staffs </t>
  </si>
  <si>
    <t xml:space="preserve">National and world economy </t>
  </si>
  <si>
    <t>World economy and International economic relations</t>
  </si>
  <si>
    <t xml:space="preserve">The economy and management of social spheres </t>
  </si>
  <si>
    <t xml:space="preserve">Corporate management </t>
  </si>
  <si>
    <t xml:space="preserve">The economy of infrastructure </t>
  </si>
  <si>
    <t xml:space="preserve">Logistics and developing of infrastructure </t>
  </si>
  <si>
    <t>Logistics</t>
  </si>
  <si>
    <t xml:space="preserve">Macroeconomics  </t>
  </si>
  <si>
    <t xml:space="preserve">The analysis of investments projects </t>
  </si>
  <si>
    <t xml:space="preserve">The economy and sociology of labor  </t>
  </si>
  <si>
    <t xml:space="preserve">Finance and tax </t>
  </si>
  <si>
    <t>Finance and tax</t>
  </si>
  <si>
    <t xml:space="preserve">Tax’s and taxation   </t>
  </si>
  <si>
    <t xml:space="preserve">Government budget </t>
  </si>
  <si>
    <t xml:space="preserve">Statistics </t>
  </si>
  <si>
    <t xml:space="preserve">Foreign economic activity </t>
  </si>
  <si>
    <t xml:space="preserve">Business marketing  </t>
  </si>
  <si>
    <t xml:space="preserve">Branding </t>
  </si>
  <si>
    <t>Marketing of goods and services</t>
  </si>
  <si>
    <t>PR and sells promotion</t>
  </si>
  <si>
    <t xml:space="preserve">FEA management </t>
  </si>
  <si>
    <t xml:space="preserve">Tourism </t>
  </si>
  <si>
    <t xml:space="preserve">International Tourism </t>
  </si>
  <si>
    <t>International management</t>
  </si>
  <si>
    <t>The economy of labor</t>
  </si>
  <si>
    <t>Total</t>
  </si>
  <si>
    <t xml:space="preserve">KHAKIMOV Masum Lukmanovich,                                                             quantos555@gmail.com  </t>
  </si>
  <si>
    <t xml:space="preserve">Contact person /                Head of IRO </t>
  </si>
  <si>
    <t xml:space="preserve">BISTROV Dmitriy Viktorovich, bystrov_dv@mail.ru </t>
  </si>
  <si>
    <t>KURBANIYAZOV Shakhzodbek, blxalo@tdiu.uz</t>
  </si>
  <si>
    <t>RADJABOV Bekzod, iduwed@mail.ru</t>
  </si>
  <si>
    <t xml:space="preserve">  KHALIKOV Ulugbek, jonathantrigger@mail.ru,
bxab@tfi.uz</t>
  </si>
  <si>
    <t xml:space="preserve">NODIRKHANOV Ubaydulla, tadi_info@edu.uz </t>
  </si>
  <si>
    <t>MADJIDOV Shokhrukh,  shohruh1983@umail.uz</t>
  </si>
  <si>
    <t xml:space="preserve">YAKUBOV Oybek, tsli_info@edu.uz </t>
  </si>
  <si>
    <t xml:space="preserve">MIRKAMOLOV Yorkin, mirkamol.trans@mail.ru  </t>
  </si>
  <si>
    <t xml:space="preserve">REYMOV Mamanbek, maman1990@mail.ru </t>
  </si>
  <si>
    <t>ALIMOV Farkhod, wolffar7@mail.ru</t>
  </si>
  <si>
    <t xml:space="preserve">JURAEV Zafar, jzafar@mail.ru </t>
  </si>
  <si>
    <t xml:space="preserve">ABDULLAEV Shukhrat, xab_kdu14@mail.ru </t>
  </si>
  <si>
    <t>ATANIYAZOVA Oral, nukusmed@mail.ru</t>
  </si>
  <si>
    <t>AZIZOVA Nasiba, azizovanasiba@mail.ru</t>
  </si>
  <si>
    <t xml:space="preserve">Tashkent Institute of Architecture &amp; Building </t>
  </si>
  <si>
    <t>TURAKHANOVA Flora, tfa_06@mail.ru</t>
  </si>
  <si>
    <t>GADAYEV Abror, abror_g@yahoo.com samgasi_mo@mail.ru</t>
  </si>
  <si>
    <t>YUSUPOV Otabek, intdep@inbox.ru</t>
  </si>
  <si>
    <t>KHAKIMOV Abdurasul, a_rasul@mail.ru</t>
  </si>
  <si>
    <t>KHASANOV Shavkat, saai_info@edu.uz</t>
  </si>
  <si>
    <t>IBRAGIMOV Zafar, ursubox@gmail.com</t>
  </si>
  <si>
    <t xml:space="preserve">KAMBAROV Jamoliddin, jamol_qambarov@mail.ru   </t>
  </si>
  <si>
    <t xml:space="preserve">URINOV Sherali, sh_urinov@mail.ru </t>
  </si>
  <si>
    <t>MIRZAKARIMOV Bakhtiyor, bmirzakarimov@umail.uz</t>
  </si>
  <si>
    <t>XALDJIGITOV Abduvali, a.xaldjigitov@samtuit.uz</t>
  </si>
  <si>
    <t>RAKHMATOV Furkat, odilt@mail.r</t>
  </si>
  <si>
    <t xml:space="preserve">RASULOVA Svetlana, tfri_info@edu.uz  </t>
  </si>
  <si>
    <t xml:space="preserve">SALOHIDDINOV Kamoliddin, asmi-and@rambler.ru </t>
  </si>
  <si>
    <t>RAKHIMOV Azamat, sammi.xabb@mail.ru</t>
  </si>
  <si>
    <t xml:space="preserve">NURKHODJAEV Sabir, interdep@tashpmi.uz  </t>
  </si>
  <si>
    <t>Nukus branch of Tashkent Pediatric Medical Institute</t>
  </si>
  <si>
    <t xml:space="preserve">DUSTANOV Ruslan, nkspi_info@edu.uz </t>
  </si>
  <si>
    <t>KHUDANOV Bakhtinur, baxtinur@bk.ru</t>
  </si>
  <si>
    <t xml:space="preserve">MATKULIEV Utkir, 2tmi_info@edu.uz, inter.dep@mail.ru   </t>
  </si>
  <si>
    <t xml:space="preserve">SAYDAKHMEDOV Igamberdi, info@gubkin.uz, gulya_yuldasheva@bk.ru  </t>
  </si>
  <si>
    <t xml:space="preserve">Higher Education Institute </t>
  </si>
  <si>
    <t>No</t>
  </si>
  <si>
    <t>Namangan State University</t>
  </si>
  <si>
    <t>Philology</t>
  </si>
  <si>
    <t>Reading</t>
  </si>
  <si>
    <t>Writing</t>
  </si>
  <si>
    <t>Integrated skills</t>
  </si>
  <si>
    <t>Listening and speaking</t>
  </si>
  <si>
    <t>Communicative grammar</t>
  </si>
  <si>
    <t>Communicative vocabulary</t>
  </si>
  <si>
    <t>Discourse analyses</t>
  </si>
  <si>
    <t xml:space="preserve">Language learning process </t>
  </si>
  <si>
    <t>Intercultural competence</t>
  </si>
  <si>
    <t>English as an international language</t>
  </si>
  <si>
    <t>Assessment</t>
  </si>
  <si>
    <t>Material design</t>
  </si>
  <si>
    <t>Lesson planning</t>
  </si>
  <si>
    <t>Classroom investigation</t>
  </si>
  <si>
    <t>Teaching English to different ages</t>
  </si>
  <si>
    <t>English foe specific purposes</t>
  </si>
  <si>
    <t>Stylistics</t>
  </si>
  <si>
    <t>English literature</t>
  </si>
  <si>
    <t>Theoretical grammar and phonetics</t>
  </si>
  <si>
    <t>History of English language</t>
  </si>
  <si>
    <t>Country studies</t>
  </si>
  <si>
    <t>Independent study skills</t>
  </si>
  <si>
    <t>LUTFULLAEV Pulatkhon, pulathon2001@yahoo.com</t>
  </si>
  <si>
    <t>Gulistan State University</t>
  </si>
  <si>
    <t xml:space="preserve">Faculty of Foreign Languages </t>
  </si>
  <si>
    <t xml:space="preserve">Integrated skills (course 1)     </t>
  </si>
  <si>
    <t>Reading and writing (course 1)</t>
  </si>
  <si>
    <t xml:space="preserve">Integrated skills (course 2)     </t>
  </si>
  <si>
    <t>Reading and writing (course 2)</t>
  </si>
  <si>
    <t>Country study (course 2)</t>
  </si>
  <si>
    <t>Reading and writing (course 3)</t>
  </si>
  <si>
    <t>Cultural awareness (course 3)</t>
  </si>
  <si>
    <t>English language history (course3)</t>
  </si>
  <si>
    <t>English language history (course4)</t>
  </si>
  <si>
    <t>Communicative lexicology (course4)</t>
  </si>
  <si>
    <t>American literature of XX century (course4)</t>
  </si>
  <si>
    <t>Punctuation (course4)</t>
  </si>
  <si>
    <t>KABULOV Ikrom, rllc@rambler.ru</t>
  </si>
  <si>
    <t xml:space="preserve">Introduction into literature </t>
  </si>
  <si>
    <t xml:space="preserve">History of the English language </t>
  </si>
  <si>
    <t xml:space="preserve">Introduction into German philology </t>
  </si>
  <si>
    <t xml:space="preserve">Country study Uzbekistan </t>
  </si>
  <si>
    <t>Country study (Great Britain)</t>
  </si>
  <si>
    <t xml:space="preserve">Basics of scientific research </t>
  </si>
  <si>
    <t xml:space="preserve">Literature (Great Britain and the USA) </t>
  </si>
  <si>
    <t>Teaching methods and education technology (English)</t>
  </si>
  <si>
    <t>World literature</t>
  </si>
  <si>
    <t>Theory of language</t>
  </si>
  <si>
    <t>Practical phonetics</t>
  </si>
  <si>
    <t>Teaching methods in primary schools</t>
  </si>
  <si>
    <t xml:space="preserve">Text linguistics </t>
  </si>
  <si>
    <t xml:space="preserve">Modem linguistics </t>
  </si>
  <si>
    <t>Linguistics theories of foreign countries</t>
  </si>
  <si>
    <t>Problems of comparative linguistics</t>
  </si>
  <si>
    <t>Teaching methods of special subjects</t>
  </si>
  <si>
    <t>Psycholinguistics</t>
  </si>
  <si>
    <t>Foreign Philology (Department of Theory of translation and comparative linguistics)</t>
  </si>
  <si>
    <t>Fergana State University</t>
  </si>
  <si>
    <t>Foreign languages</t>
  </si>
  <si>
    <t>Practice speaking and communicative vocabulary</t>
  </si>
  <si>
    <t>The practice of oral speech and spelling. The integration of language skills.</t>
  </si>
  <si>
    <t>Communicative Grammar</t>
  </si>
  <si>
    <t xml:space="preserve">Discourse (text) analysis </t>
  </si>
  <si>
    <t>Foreign language as international communication language</t>
  </si>
  <si>
    <t xml:space="preserve">Speech of teacher </t>
  </si>
  <si>
    <t>The process of learning a foreign language</t>
  </si>
  <si>
    <t>The principles of foreign language teaching and the communicative approach</t>
  </si>
  <si>
    <t>Integrated Learning language skills</t>
  </si>
  <si>
    <t>The criteria and types of assessment of language skills</t>
  </si>
  <si>
    <t>Creation and selection of teaching materials</t>
  </si>
  <si>
    <t>Learning a foreign language for specific directions</t>
  </si>
  <si>
    <t>SATTAROVA Hilola, sattarova.hilola@mail.ru</t>
  </si>
  <si>
    <t>Jizzakh State Pedagogical University</t>
  </si>
  <si>
    <t>Foreign Languages</t>
  </si>
  <si>
    <t>English Lexicology</t>
  </si>
  <si>
    <t>Inter-Cultural Competence</t>
  </si>
  <si>
    <t>Teaching English to Different Age Groups</t>
  </si>
  <si>
    <t>Material Designing in Teaching English</t>
  </si>
  <si>
    <t>Methodology of Teaching Foreign Language</t>
  </si>
  <si>
    <t>The History of English Speaking Countries</t>
  </si>
  <si>
    <t>Practical Grammar</t>
  </si>
  <si>
    <t>Writing Competence in English</t>
  </si>
  <si>
    <t>Integrated Skills in English</t>
  </si>
  <si>
    <t>English Phonetics</t>
  </si>
  <si>
    <t>English Literature</t>
  </si>
  <si>
    <t>Discourse Analysis</t>
  </si>
  <si>
    <t xml:space="preserve">MUSAYEV Abduvali, dgspi_info@edu.uz </t>
  </si>
  <si>
    <t>Tashkent State Pedagogical University</t>
  </si>
  <si>
    <t>Department of methods of teaching of Korean language and literature</t>
  </si>
  <si>
    <t>Culture of Korea and country studies</t>
  </si>
  <si>
    <t>Department of Practical Course of English Language</t>
  </si>
  <si>
    <t>Practical Course of English Language</t>
  </si>
  <si>
    <t>Discourse analysis</t>
  </si>
  <si>
    <t>Foreign language</t>
  </si>
  <si>
    <t>Department of Theory of English language and teaching methods</t>
  </si>
  <si>
    <t>Terms of  computer technology in foreign language</t>
  </si>
  <si>
    <t>Foreign language teaching methodology</t>
  </si>
  <si>
    <t>History of literature of learning language</t>
  </si>
  <si>
    <t>Translation theory and practice</t>
  </si>
  <si>
    <t>Intercultural communication</t>
  </si>
  <si>
    <t>Theoretical phonetic of the English language</t>
  </si>
  <si>
    <t>Stylistics of the English language</t>
  </si>
  <si>
    <t>Analysis of geographic terms of foreign language</t>
  </si>
  <si>
    <t>Analysis of mathematic terms of foreign language</t>
  </si>
  <si>
    <t>Countrystudy and intercultural communication</t>
  </si>
  <si>
    <t>Foreign language teaching methodology in primary  school</t>
  </si>
  <si>
    <t>Lexicology of the English language</t>
  </si>
  <si>
    <t>Theoretical grammar of the English language</t>
  </si>
  <si>
    <t>Basis of philological research</t>
  </si>
  <si>
    <t>SHAMSIMIKHAMEDOV Isroil,                     isroil58@mail.ru   isroil58@inbox.ru</t>
  </si>
  <si>
    <t>JURAEV Abror, ajuraev.bsu@gmail.com,
ajuraev@mail.ru</t>
  </si>
  <si>
    <r>
      <rPr>
        <b/>
        <i/>
        <sz val="14"/>
        <color theme="1"/>
        <rFont val="Calibri"/>
        <family val="2"/>
        <scheme val="minor"/>
      </rPr>
      <t xml:space="preserve">Courses and study programmes offered in English
Higher education institutions
</t>
    </r>
    <r>
      <rPr>
        <b/>
        <i/>
        <u/>
        <sz val="14"/>
        <color theme="1"/>
        <rFont val="Calibri"/>
        <family val="2"/>
        <scheme val="minor"/>
      </rPr>
      <t>Uzbekistan</t>
    </r>
    <r>
      <rPr>
        <b/>
        <sz val="14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</si>
</sst>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justify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652"/>
  <sheetViews>
    <sheetView tabSelected="1" zoomScale="110" zoomScaleNormal="110" workbookViewId="0">
      <pane ySplit="6" topLeftCell="A7" activePane="bottomLeft" state="frozen"/>
      <selection pane="bottomLeft" activeCell="D209" sqref="D209"/>
    </sheetView>
  </sheetViews>
  <sheetFormatPr defaultRowHeight="12.75" x14ac:dyDescent="0.2"/>
  <cols>
    <col min="1" max="1" width="5.5703125" style="1" customWidth="1"/>
    <col min="2" max="2" width="17" style="1" customWidth="1"/>
    <col min="3" max="3" width="44.5703125" style="1" customWidth="1"/>
    <col min="4" max="4" width="44.28515625" style="1" customWidth="1"/>
    <col min="5" max="5" width="9.140625" style="1"/>
    <col min="6" max="6" width="20.5703125" style="1" customWidth="1"/>
    <col min="7" max="16384" width="9.140625" style="1"/>
  </cols>
  <sheetData>
    <row r="1" spans="1:7" ht="15.75" customHeight="1" x14ac:dyDescent="0.2">
      <c r="A1" s="6" t="s">
        <v>665</v>
      </c>
      <c r="B1" s="6"/>
      <c r="C1" s="6"/>
      <c r="D1" s="6"/>
      <c r="E1" s="6"/>
      <c r="F1" s="6"/>
    </row>
    <row r="2" spans="1:7" ht="12.75" customHeight="1" x14ac:dyDescent="0.2">
      <c r="A2" s="6"/>
      <c r="B2" s="6"/>
      <c r="C2" s="6"/>
      <c r="D2" s="6"/>
      <c r="E2" s="6"/>
      <c r="F2" s="6"/>
    </row>
    <row r="3" spans="1:7" ht="15.75" customHeight="1" x14ac:dyDescent="0.2">
      <c r="A3" s="6"/>
      <c r="B3" s="6"/>
      <c r="C3" s="6"/>
      <c r="D3" s="6"/>
      <c r="E3" s="6"/>
      <c r="F3" s="6"/>
    </row>
    <row r="4" spans="1:7" ht="15.75" customHeight="1" x14ac:dyDescent="0.2">
      <c r="A4" s="6"/>
      <c r="B4" s="6"/>
      <c r="C4" s="6"/>
      <c r="D4" s="6"/>
      <c r="E4" s="6"/>
      <c r="F4" s="6"/>
    </row>
    <row r="5" spans="1:7" x14ac:dyDescent="0.2">
      <c r="A5" s="7"/>
      <c r="B5" s="7"/>
      <c r="C5" s="7"/>
      <c r="D5" s="7"/>
      <c r="E5" s="7"/>
      <c r="F5" s="7"/>
    </row>
    <row r="6" spans="1:7" ht="30" customHeight="1" x14ac:dyDescent="0.2">
      <c r="A6" s="8" t="s">
        <v>551</v>
      </c>
      <c r="B6" s="8" t="s">
        <v>550</v>
      </c>
      <c r="C6" s="8" t="s">
        <v>3</v>
      </c>
      <c r="D6" s="8" t="s">
        <v>2</v>
      </c>
      <c r="E6" s="8" t="s">
        <v>4</v>
      </c>
      <c r="F6" s="8" t="s">
        <v>514</v>
      </c>
      <c r="G6" s="2"/>
    </row>
    <row r="7" spans="1:7" ht="15.75" x14ac:dyDescent="0.25">
      <c r="A7" s="9">
        <v>1</v>
      </c>
      <c r="B7" s="10" t="s">
        <v>5</v>
      </c>
      <c r="C7" s="11" t="s">
        <v>5</v>
      </c>
      <c r="D7" s="11"/>
      <c r="E7" s="11"/>
      <c r="F7" s="11"/>
    </row>
    <row r="8" spans="1:7" ht="12.75" customHeight="1" x14ac:dyDescent="0.2">
      <c r="A8" s="12"/>
      <c r="B8" s="10"/>
      <c r="C8" s="13" t="s">
        <v>610</v>
      </c>
      <c r="D8" s="14" t="s">
        <v>65</v>
      </c>
      <c r="E8" s="15">
        <v>76</v>
      </c>
      <c r="F8" s="16" t="s">
        <v>513</v>
      </c>
      <c r="G8" s="2"/>
    </row>
    <row r="9" spans="1:7" ht="15.75" x14ac:dyDescent="0.2">
      <c r="A9" s="12"/>
      <c r="B9" s="10"/>
      <c r="C9" s="13"/>
      <c r="D9" s="14" t="s">
        <v>66</v>
      </c>
      <c r="E9" s="15">
        <v>66</v>
      </c>
      <c r="F9" s="16"/>
      <c r="G9" s="2"/>
    </row>
    <row r="10" spans="1:7" ht="15.75" x14ac:dyDescent="0.2">
      <c r="A10" s="12"/>
      <c r="B10" s="10"/>
      <c r="C10" s="13"/>
      <c r="D10" s="14" t="s">
        <v>67</v>
      </c>
      <c r="E10" s="15">
        <v>260</v>
      </c>
      <c r="F10" s="16"/>
      <c r="G10" s="2"/>
    </row>
    <row r="11" spans="1:7" ht="16.5" customHeight="1" x14ac:dyDescent="0.2">
      <c r="A11" s="12"/>
      <c r="B11" s="10"/>
      <c r="C11" s="13"/>
      <c r="D11" s="14" t="s">
        <v>68</v>
      </c>
      <c r="E11" s="15">
        <v>76</v>
      </c>
      <c r="F11" s="16"/>
      <c r="G11" s="2"/>
    </row>
    <row r="12" spans="1:7" ht="18.75" customHeight="1" x14ac:dyDescent="0.2">
      <c r="A12" s="12"/>
      <c r="B12" s="10"/>
      <c r="C12" s="13"/>
      <c r="D12" s="14" t="s">
        <v>69</v>
      </c>
      <c r="E12" s="15">
        <v>414</v>
      </c>
      <c r="F12" s="16"/>
      <c r="G12" s="2"/>
    </row>
    <row r="13" spans="1:7" ht="18.75" customHeight="1" x14ac:dyDescent="0.2">
      <c r="A13" s="12"/>
      <c r="B13" s="10"/>
      <c r="C13" s="13"/>
      <c r="D13" s="14" t="s">
        <v>70</v>
      </c>
      <c r="E13" s="15">
        <v>110</v>
      </c>
      <c r="F13" s="16"/>
      <c r="G13" s="2"/>
    </row>
    <row r="14" spans="1:7" ht="18.75" customHeight="1" x14ac:dyDescent="0.2">
      <c r="A14" s="12"/>
      <c r="B14" s="10"/>
      <c r="C14" s="13"/>
      <c r="D14" s="14" t="s">
        <v>71</v>
      </c>
      <c r="E14" s="15">
        <v>98</v>
      </c>
      <c r="F14" s="16"/>
      <c r="G14" s="2"/>
    </row>
    <row r="15" spans="1:7" ht="18.75" customHeight="1" x14ac:dyDescent="0.2">
      <c r="A15" s="12"/>
      <c r="B15" s="10"/>
      <c r="C15" s="13"/>
      <c r="D15" s="14" t="s">
        <v>72</v>
      </c>
      <c r="E15" s="15">
        <v>66</v>
      </c>
      <c r="F15" s="16"/>
      <c r="G15" s="2"/>
    </row>
    <row r="16" spans="1:7" ht="15.75" x14ac:dyDescent="0.2">
      <c r="A16" s="12"/>
      <c r="B16" s="10"/>
      <c r="C16" s="13" t="s">
        <v>73</v>
      </c>
      <c r="D16" s="14" t="s">
        <v>74</v>
      </c>
      <c r="E16" s="15">
        <v>120</v>
      </c>
      <c r="F16" s="16"/>
      <c r="G16" s="2"/>
    </row>
    <row r="17" spans="1:7" ht="18.75" customHeight="1" x14ac:dyDescent="0.2">
      <c r="A17" s="12"/>
      <c r="B17" s="10"/>
      <c r="C17" s="13"/>
      <c r="D17" s="14" t="s">
        <v>75</v>
      </c>
      <c r="E17" s="15">
        <v>80</v>
      </c>
      <c r="F17" s="16"/>
      <c r="G17" s="2"/>
    </row>
    <row r="18" spans="1:7" ht="20.25" customHeight="1" x14ac:dyDescent="0.2">
      <c r="A18" s="12"/>
      <c r="B18" s="10"/>
      <c r="C18" s="13"/>
      <c r="D18" s="14" t="s">
        <v>76</v>
      </c>
      <c r="E18" s="15">
        <v>120</v>
      </c>
      <c r="F18" s="16"/>
      <c r="G18" s="2"/>
    </row>
    <row r="19" spans="1:7" ht="15" customHeight="1" x14ac:dyDescent="0.2">
      <c r="A19" s="12"/>
      <c r="B19" s="10"/>
      <c r="C19" s="13"/>
      <c r="D19" s="14" t="s">
        <v>77</v>
      </c>
      <c r="E19" s="15">
        <v>120</v>
      </c>
      <c r="F19" s="16"/>
      <c r="G19" s="2"/>
    </row>
    <row r="20" spans="1:7" ht="15" customHeight="1" x14ac:dyDescent="0.2">
      <c r="A20" s="12"/>
      <c r="B20" s="10"/>
      <c r="C20" s="13"/>
      <c r="D20" s="14" t="s">
        <v>78</v>
      </c>
      <c r="E20" s="15">
        <v>80</v>
      </c>
      <c r="F20" s="16"/>
      <c r="G20" s="2"/>
    </row>
    <row r="21" spans="1:7" ht="15" customHeight="1" x14ac:dyDescent="0.2">
      <c r="A21" s="12"/>
      <c r="B21" s="10"/>
      <c r="C21" s="13"/>
      <c r="D21" s="14" t="s">
        <v>79</v>
      </c>
      <c r="E21" s="15">
        <v>120</v>
      </c>
      <c r="F21" s="16"/>
      <c r="G21" s="2"/>
    </row>
    <row r="22" spans="1:7" ht="15" customHeight="1" x14ac:dyDescent="0.2">
      <c r="A22" s="12"/>
      <c r="B22" s="10"/>
      <c r="C22" s="13"/>
      <c r="D22" s="14" t="s">
        <v>80</v>
      </c>
      <c r="E22" s="15">
        <v>80</v>
      </c>
      <c r="F22" s="16"/>
      <c r="G22" s="2"/>
    </row>
    <row r="23" spans="1:7" ht="15" customHeight="1" x14ac:dyDescent="0.2">
      <c r="A23" s="12"/>
      <c r="B23" s="10"/>
      <c r="C23" s="13"/>
      <c r="D23" s="14" t="s">
        <v>81</v>
      </c>
      <c r="E23" s="15">
        <v>457</v>
      </c>
      <c r="F23" s="16"/>
      <c r="G23" s="2"/>
    </row>
    <row r="24" spans="1:7" ht="15" customHeight="1" x14ac:dyDescent="0.2">
      <c r="A24" s="12"/>
      <c r="B24" s="10"/>
      <c r="C24" s="13"/>
      <c r="D24" s="14" t="s">
        <v>82</v>
      </c>
      <c r="E24" s="15">
        <v>54</v>
      </c>
      <c r="F24" s="16"/>
      <c r="G24" s="2"/>
    </row>
    <row r="25" spans="1:7" ht="15" customHeight="1" x14ac:dyDescent="0.2">
      <c r="A25" s="12"/>
      <c r="B25" s="10"/>
      <c r="C25" s="13"/>
      <c r="D25" s="14" t="s">
        <v>83</v>
      </c>
      <c r="E25" s="15">
        <v>58</v>
      </c>
      <c r="F25" s="16"/>
      <c r="G25" s="2"/>
    </row>
    <row r="26" spans="1:7" ht="15" customHeight="1" x14ac:dyDescent="0.2">
      <c r="A26" s="12"/>
      <c r="B26" s="10"/>
      <c r="C26" s="13"/>
      <c r="D26" s="14" t="s">
        <v>84</v>
      </c>
      <c r="E26" s="15">
        <v>90</v>
      </c>
      <c r="F26" s="16"/>
      <c r="G26" s="2"/>
    </row>
    <row r="27" spans="1:7" ht="15" customHeight="1" x14ac:dyDescent="0.2">
      <c r="A27" s="12"/>
      <c r="B27" s="10"/>
      <c r="C27" s="13"/>
      <c r="D27" s="14" t="s">
        <v>85</v>
      </c>
      <c r="E27" s="15">
        <v>80</v>
      </c>
      <c r="F27" s="16"/>
      <c r="G27" s="2"/>
    </row>
    <row r="28" spans="1:7" ht="15" customHeight="1" x14ac:dyDescent="0.2">
      <c r="A28" s="12"/>
      <c r="B28" s="10"/>
      <c r="C28" s="13" t="s">
        <v>89</v>
      </c>
      <c r="D28" s="14" t="s">
        <v>86</v>
      </c>
      <c r="E28" s="15">
        <v>40</v>
      </c>
      <c r="F28" s="16"/>
      <c r="G28" s="2"/>
    </row>
    <row r="29" spans="1:7" ht="15" customHeight="1" x14ac:dyDescent="0.2">
      <c r="A29" s="12"/>
      <c r="B29" s="10"/>
      <c r="C29" s="13"/>
      <c r="D29" s="14" t="s">
        <v>87</v>
      </c>
      <c r="E29" s="15">
        <v>80</v>
      </c>
      <c r="F29" s="16"/>
      <c r="G29" s="2"/>
    </row>
    <row r="30" spans="1:7" ht="15" customHeight="1" x14ac:dyDescent="0.2">
      <c r="A30" s="12"/>
      <c r="B30" s="10"/>
      <c r="C30" s="13"/>
      <c r="D30" s="14" t="s">
        <v>88</v>
      </c>
      <c r="E30" s="15">
        <v>160</v>
      </c>
      <c r="F30" s="16"/>
      <c r="G30" s="2"/>
    </row>
    <row r="31" spans="1:7" ht="15" customHeight="1" x14ac:dyDescent="0.2">
      <c r="A31" s="12"/>
      <c r="B31" s="10"/>
      <c r="C31" s="15" t="s">
        <v>90</v>
      </c>
      <c r="D31" s="14" t="s">
        <v>91</v>
      </c>
      <c r="E31" s="15">
        <v>40</v>
      </c>
      <c r="F31" s="16"/>
      <c r="G31" s="2"/>
    </row>
    <row r="32" spans="1:7" ht="15" customHeight="1" x14ac:dyDescent="0.2">
      <c r="A32" s="12"/>
      <c r="B32" s="10"/>
      <c r="C32" s="13" t="s">
        <v>92</v>
      </c>
      <c r="D32" s="14" t="s">
        <v>93</v>
      </c>
      <c r="E32" s="15">
        <v>180</v>
      </c>
      <c r="F32" s="16"/>
      <c r="G32" s="2"/>
    </row>
    <row r="33" spans="1:7" ht="15" customHeight="1" x14ac:dyDescent="0.2">
      <c r="A33" s="12"/>
      <c r="B33" s="10"/>
      <c r="C33" s="13"/>
      <c r="D33" s="14" t="s">
        <v>94</v>
      </c>
      <c r="E33" s="15">
        <v>124</v>
      </c>
      <c r="F33" s="16"/>
      <c r="G33" s="2"/>
    </row>
    <row r="34" spans="1:7" ht="15" customHeight="1" x14ac:dyDescent="0.2">
      <c r="A34" s="12"/>
      <c r="B34" s="10"/>
      <c r="C34" s="17" t="s">
        <v>95</v>
      </c>
      <c r="D34" s="14" t="s">
        <v>10</v>
      </c>
      <c r="E34" s="15">
        <v>128</v>
      </c>
      <c r="F34" s="16"/>
      <c r="G34" s="2"/>
    </row>
    <row r="35" spans="1:7" ht="15" customHeight="1" x14ac:dyDescent="0.2">
      <c r="A35" s="12"/>
      <c r="B35" s="10"/>
      <c r="C35" s="15"/>
      <c r="D35" s="14" t="s">
        <v>96</v>
      </c>
      <c r="E35" s="15">
        <v>106</v>
      </c>
      <c r="F35" s="16"/>
      <c r="G35" s="2"/>
    </row>
    <row r="36" spans="1:7" ht="15.75" customHeight="1" x14ac:dyDescent="0.2">
      <c r="A36" s="12"/>
      <c r="B36" s="10"/>
      <c r="C36" s="15" t="s">
        <v>6</v>
      </c>
      <c r="D36" s="14" t="s">
        <v>97</v>
      </c>
      <c r="E36" s="15">
        <v>454</v>
      </c>
      <c r="F36" s="16"/>
      <c r="G36" s="2"/>
    </row>
    <row r="37" spans="1:7" ht="15.75" customHeight="1" x14ac:dyDescent="0.2">
      <c r="A37" s="12"/>
      <c r="B37" s="10"/>
      <c r="C37" s="13" t="s">
        <v>98</v>
      </c>
      <c r="D37" s="14" t="s">
        <v>99</v>
      </c>
      <c r="E37" s="15">
        <v>90</v>
      </c>
      <c r="F37" s="16"/>
      <c r="G37" s="2"/>
    </row>
    <row r="38" spans="1:7" ht="15.75" customHeight="1" x14ac:dyDescent="0.2">
      <c r="A38" s="12"/>
      <c r="B38" s="10"/>
      <c r="C38" s="13"/>
      <c r="D38" s="14" t="s">
        <v>100</v>
      </c>
      <c r="E38" s="15">
        <v>120</v>
      </c>
      <c r="F38" s="16"/>
      <c r="G38" s="2"/>
    </row>
    <row r="39" spans="1:7" ht="15.75" customHeight="1" x14ac:dyDescent="0.2">
      <c r="A39" s="12"/>
      <c r="B39" s="10"/>
      <c r="C39" s="13" t="s">
        <v>101</v>
      </c>
      <c r="D39" s="14" t="s">
        <v>102</v>
      </c>
      <c r="E39" s="15">
        <v>90</v>
      </c>
      <c r="F39" s="16"/>
      <c r="G39" s="2"/>
    </row>
    <row r="40" spans="1:7" ht="15.75" customHeight="1" x14ac:dyDescent="0.2">
      <c r="A40" s="12"/>
      <c r="B40" s="10"/>
      <c r="C40" s="13"/>
      <c r="D40" s="14" t="s">
        <v>103</v>
      </c>
      <c r="E40" s="15">
        <v>144</v>
      </c>
      <c r="F40" s="16"/>
      <c r="G40" s="2"/>
    </row>
    <row r="41" spans="1:7" ht="15.75" customHeight="1" x14ac:dyDescent="0.2">
      <c r="A41" s="12"/>
      <c r="B41" s="10"/>
      <c r="C41" s="13"/>
      <c r="D41" s="14" t="s">
        <v>104</v>
      </c>
      <c r="E41" s="15">
        <v>236</v>
      </c>
      <c r="F41" s="16"/>
      <c r="G41" s="2"/>
    </row>
    <row r="42" spans="1:7" ht="15.75" customHeight="1" x14ac:dyDescent="0.2">
      <c r="A42" s="12"/>
      <c r="B42" s="10"/>
      <c r="C42" s="13"/>
      <c r="D42" s="14" t="s">
        <v>105</v>
      </c>
      <c r="E42" s="15">
        <v>118</v>
      </c>
      <c r="F42" s="16"/>
      <c r="G42" s="2"/>
    </row>
    <row r="43" spans="1:7" ht="15.75" customHeight="1" x14ac:dyDescent="0.2">
      <c r="A43" s="12"/>
      <c r="B43" s="10"/>
      <c r="C43" s="13"/>
      <c r="D43" s="14" t="s">
        <v>106</v>
      </c>
      <c r="E43" s="15">
        <v>90</v>
      </c>
      <c r="F43" s="16"/>
      <c r="G43" s="2"/>
    </row>
    <row r="44" spans="1:7" ht="15.75" customHeight="1" x14ac:dyDescent="0.2">
      <c r="A44" s="12"/>
      <c r="B44" s="10"/>
      <c r="C44" s="13"/>
      <c r="D44" s="14" t="s">
        <v>107</v>
      </c>
      <c r="E44" s="15">
        <v>184</v>
      </c>
      <c r="F44" s="16"/>
      <c r="G44" s="2"/>
    </row>
    <row r="45" spans="1:7" ht="15.75" customHeight="1" x14ac:dyDescent="0.2">
      <c r="A45" s="12"/>
      <c r="B45" s="10"/>
      <c r="C45" s="15" t="s">
        <v>109</v>
      </c>
      <c r="D45" s="14" t="s">
        <v>108</v>
      </c>
      <c r="E45" s="15">
        <v>146</v>
      </c>
      <c r="F45" s="16"/>
      <c r="G45" s="2"/>
    </row>
    <row r="46" spans="1:7" ht="15.75" customHeight="1" x14ac:dyDescent="0.2">
      <c r="A46" s="12"/>
      <c r="B46" s="10"/>
      <c r="C46" s="18" t="s">
        <v>8</v>
      </c>
      <c r="D46" s="14" t="s">
        <v>592</v>
      </c>
      <c r="E46" s="15">
        <v>74</v>
      </c>
      <c r="F46" s="16"/>
      <c r="G46" s="2"/>
    </row>
    <row r="47" spans="1:7" ht="15.75" customHeight="1" x14ac:dyDescent="0.2">
      <c r="A47" s="12"/>
      <c r="B47" s="10"/>
      <c r="C47" s="19"/>
      <c r="D47" s="14" t="s">
        <v>597</v>
      </c>
      <c r="E47" s="15">
        <v>58</v>
      </c>
      <c r="F47" s="16"/>
      <c r="G47" s="2"/>
    </row>
    <row r="48" spans="1:7" ht="15.75" customHeight="1" x14ac:dyDescent="0.2">
      <c r="A48" s="12"/>
      <c r="B48" s="10"/>
      <c r="C48" s="19"/>
      <c r="D48" s="14" t="s">
        <v>596</v>
      </c>
      <c r="E48" s="15">
        <v>128</v>
      </c>
      <c r="F48" s="16"/>
      <c r="G48" s="2"/>
    </row>
    <row r="49" spans="1:7" ht="15.75" customHeight="1" x14ac:dyDescent="0.2">
      <c r="A49" s="12"/>
      <c r="B49" s="10"/>
      <c r="C49" s="19"/>
      <c r="D49" s="14" t="s">
        <v>595</v>
      </c>
      <c r="E49" s="15">
        <v>28</v>
      </c>
      <c r="F49" s="16"/>
      <c r="G49" s="2"/>
    </row>
    <row r="50" spans="1:7" ht="15.75" customHeight="1" x14ac:dyDescent="0.2">
      <c r="A50" s="12"/>
      <c r="B50" s="10"/>
      <c r="C50" s="19"/>
      <c r="D50" s="14" t="s">
        <v>594</v>
      </c>
      <c r="E50" s="15">
        <v>72</v>
      </c>
      <c r="F50" s="16"/>
      <c r="G50" s="2"/>
    </row>
    <row r="51" spans="1:7" ht="15.75" customHeight="1" x14ac:dyDescent="0.2">
      <c r="A51" s="12"/>
      <c r="B51" s="10"/>
      <c r="C51" s="19"/>
      <c r="D51" s="14" t="s">
        <v>593</v>
      </c>
      <c r="E51" s="15">
        <v>84</v>
      </c>
      <c r="F51" s="16"/>
      <c r="G51" s="2"/>
    </row>
    <row r="52" spans="1:7" ht="15.75" customHeight="1" x14ac:dyDescent="0.2">
      <c r="A52" s="12"/>
      <c r="B52" s="10"/>
      <c r="C52" s="19"/>
      <c r="D52" s="14" t="s">
        <v>598</v>
      </c>
      <c r="E52" s="15">
        <v>260</v>
      </c>
      <c r="F52" s="16"/>
      <c r="G52" s="2"/>
    </row>
    <row r="53" spans="1:7" ht="15.75" customHeight="1" x14ac:dyDescent="0.2">
      <c r="A53" s="12"/>
      <c r="B53" s="10"/>
      <c r="C53" s="19"/>
      <c r="D53" s="14" t="s">
        <v>25</v>
      </c>
      <c r="E53" s="15">
        <v>66</v>
      </c>
      <c r="F53" s="16"/>
      <c r="G53" s="2"/>
    </row>
    <row r="54" spans="1:7" ht="15.75" customHeight="1" x14ac:dyDescent="0.2">
      <c r="A54" s="12"/>
      <c r="B54" s="10"/>
      <c r="C54" s="19"/>
      <c r="D54" s="14" t="s">
        <v>599</v>
      </c>
      <c r="E54" s="15">
        <v>128</v>
      </c>
      <c r="F54" s="16"/>
      <c r="G54" s="2"/>
    </row>
    <row r="55" spans="1:7" ht="15.75" customHeight="1" x14ac:dyDescent="0.2">
      <c r="A55" s="12"/>
      <c r="B55" s="10"/>
      <c r="C55" s="19"/>
      <c r="D55" s="14" t="s">
        <v>600</v>
      </c>
      <c r="E55" s="15">
        <v>74</v>
      </c>
      <c r="F55" s="16"/>
      <c r="G55" s="2"/>
    </row>
    <row r="56" spans="1:7" ht="15.75" customHeight="1" x14ac:dyDescent="0.2">
      <c r="A56" s="12"/>
      <c r="B56" s="10"/>
      <c r="C56" s="19"/>
      <c r="D56" s="14" t="s">
        <v>601</v>
      </c>
      <c r="E56" s="15">
        <v>100</v>
      </c>
      <c r="F56" s="16"/>
      <c r="G56" s="2"/>
    </row>
    <row r="57" spans="1:7" ht="15.75" customHeight="1" x14ac:dyDescent="0.2">
      <c r="A57" s="12"/>
      <c r="B57" s="10"/>
      <c r="C57" s="19"/>
      <c r="D57" s="14" t="s">
        <v>602</v>
      </c>
      <c r="E57" s="15">
        <v>36</v>
      </c>
      <c r="F57" s="16"/>
      <c r="G57" s="2"/>
    </row>
    <row r="58" spans="1:7" ht="15.75" customHeight="1" x14ac:dyDescent="0.2">
      <c r="A58" s="12"/>
      <c r="B58" s="10"/>
      <c r="C58" s="20"/>
      <c r="D58" s="14" t="s">
        <v>603</v>
      </c>
      <c r="E58" s="15">
        <v>76</v>
      </c>
      <c r="F58" s="16"/>
      <c r="G58" s="2"/>
    </row>
    <row r="59" spans="1:7" ht="20.25" customHeight="1" x14ac:dyDescent="0.2">
      <c r="A59" s="12"/>
      <c r="B59" s="10"/>
      <c r="C59" s="21" t="s">
        <v>377</v>
      </c>
      <c r="D59" s="21" t="s">
        <v>2</v>
      </c>
      <c r="E59" s="21" t="s">
        <v>4</v>
      </c>
      <c r="F59" s="16"/>
    </row>
    <row r="60" spans="1:7" ht="15.75" customHeight="1" x14ac:dyDescent="0.2">
      <c r="A60" s="12"/>
      <c r="B60" s="10"/>
      <c r="C60" s="18" t="s">
        <v>8</v>
      </c>
      <c r="D60" s="14" t="s">
        <v>605</v>
      </c>
      <c r="E60" s="15">
        <v>252</v>
      </c>
      <c r="F60" s="16"/>
      <c r="G60" s="2"/>
    </row>
    <row r="61" spans="1:7" ht="15.75" customHeight="1" x14ac:dyDescent="0.2">
      <c r="A61" s="12"/>
      <c r="B61" s="10"/>
      <c r="C61" s="19"/>
      <c r="D61" s="14" t="s">
        <v>604</v>
      </c>
      <c r="E61" s="15">
        <v>84</v>
      </c>
      <c r="F61" s="16"/>
      <c r="G61" s="2"/>
    </row>
    <row r="62" spans="1:7" ht="15.75" customHeight="1" x14ac:dyDescent="0.2">
      <c r="A62" s="12"/>
      <c r="B62" s="10"/>
      <c r="C62" s="19"/>
      <c r="D62" s="14" t="s">
        <v>606</v>
      </c>
      <c r="E62" s="15">
        <v>64</v>
      </c>
      <c r="F62" s="16"/>
      <c r="G62" s="2"/>
    </row>
    <row r="63" spans="1:7" ht="15.75" customHeight="1" x14ac:dyDescent="0.2">
      <c r="A63" s="12"/>
      <c r="B63" s="10"/>
      <c r="C63" s="19"/>
      <c r="D63" s="14" t="s">
        <v>607</v>
      </c>
      <c r="E63" s="15">
        <v>84</v>
      </c>
      <c r="F63" s="16"/>
      <c r="G63" s="2"/>
    </row>
    <row r="64" spans="1:7" ht="15.75" customHeight="1" x14ac:dyDescent="0.2">
      <c r="A64" s="12"/>
      <c r="B64" s="10"/>
      <c r="C64" s="19"/>
      <c r="D64" s="14" t="s">
        <v>608</v>
      </c>
      <c r="E64" s="15">
        <v>90</v>
      </c>
      <c r="F64" s="16"/>
      <c r="G64" s="2"/>
    </row>
    <row r="65" spans="1:7" ht="15.75" customHeight="1" x14ac:dyDescent="0.2">
      <c r="A65" s="12"/>
      <c r="B65" s="10"/>
      <c r="C65" s="20"/>
      <c r="D65" s="14" t="s">
        <v>609</v>
      </c>
      <c r="E65" s="15">
        <v>68</v>
      </c>
      <c r="F65" s="16"/>
      <c r="G65" s="2"/>
    </row>
    <row r="66" spans="1:7" s="5" customFormat="1" ht="15.75" customHeight="1" x14ac:dyDescent="0.2">
      <c r="A66" s="22"/>
      <c r="B66" s="10"/>
      <c r="C66" s="23" t="s">
        <v>512</v>
      </c>
      <c r="D66" s="24"/>
      <c r="E66" s="23">
        <f>SUM(E8:E65)</f>
        <v>6981</v>
      </c>
      <c r="F66" s="16"/>
      <c r="G66" s="4"/>
    </row>
    <row r="67" spans="1:7" ht="15.75" x14ac:dyDescent="0.2">
      <c r="A67" s="9">
        <v>2</v>
      </c>
      <c r="B67" s="10" t="s">
        <v>471</v>
      </c>
      <c r="C67" s="25" t="s">
        <v>471</v>
      </c>
      <c r="D67" s="25"/>
      <c r="E67" s="25"/>
      <c r="F67" s="25"/>
      <c r="G67" s="2"/>
    </row>
    <row r="68" spans="1:7" ht="16.5" customHeight="1" x14ac:dyDescent="0.2">
      <c r="A68" s="12"/>
      <c r="B68" s="10"/>
      <c r="C68" s="13" t="s">
        <v>472</v>
      </c>
      <c r="D68" s="26" t="s">
        <v>473</v>
      </c>
      <c r="E68" s="27">
        <v>78</v>
      </c>
      <c r="F68" s="16" t="s">
        <v>515</v>
      </c>
      <c r="G68" s="2"/>
    </row>
    <row r="69" spans="1:7" ht="24.75" customHeight="1" x14ac:dyDescent="0.2">
      <c r="A69" s="12"/>
      <c r="B69" s="10"/>
      <c r="C69" s="13"/>
      <c r="D69" s="26" t="s">
        <v>474</v>
      </c>
      <c r="E69" s="27">
        <v>250</v>
      </c>
      <c r="F69" s="16"/>
      <c r="G69" s="2"/>
    </row>
    <row r="70" spans="1:7" s="5" customFormat="1" ht="15.75" customHeight="1" x14ac:dyDescent="0.2">
      <c r="A70" s="22"/>
      <c r="B70" s="10"/>
      <c r="C70" s="23" t="s">
        <v>512</v>
      </c>
      <c r="D70" s="24"/>
      <c r="E70" s="23">
        <f>SUM(E68:E69)</f>
        <v>328</v>
      </c>
      <c r="F70" s="16"/>
      <c r="G70" s="4"/>
    </row>
    <row r="71" spans="1:7" ht="12.75" customHeight="1" x14ac:dyDescent="0.2">
      <c r="A71" s="9">
        <v>3</v>
      </c>
      <c r="B71" s="10" t="s">
        <v>475</v>
      </c>
      <c r="C71" s="25" t="s">
        <v>475</v>
      </c>
      <c r="D71" s="25"/>
      <c r="E71" s="25"/>
      <c r="F71" s="25"/>
      <c r="G71" s="2"/>
    </row>
    <row r="72" spans="1:7" ht="16.5" customHeight="1" x14ac:dyDescent="0.2">
      <c r="A72" s="12"/>
      <c r="B72" s="10"/>
      <c r="C72" s="13" t="s">
        <v>443</v>
      </c>
      <c r="D72" s="26" t="s">
        <v>476</v>
      </c>
      <c r="E72" s="27">
        <v>54</v>
      </c>
      <c r="F72" s="16" t="s">
        <v>516</v>
      </c>
      <c r="G72" s="2"/>
    </row>
    <row r="73" spans="1:7" ht="16.5" customHeight="1" x14ac:dyDescent="0.2">
      <c r="A73" s="12"/>
      <c r="B73" s="10"/>
      <c r="C73" s="13"/>
      <c r="D73" s="26" t="s">
        <v>443</v>
      </c>
      <c r="E73" s="27">
        <f>36+36</f>
        <v>72</v>
      </c>
      <c r="F73" s="16"/>
      <c r="G73" s="3"/>
    </row>
    <row r="74" spans="1:7" ht="27" customHeight="1" x14ac:dyDescent="0.2">
      <c r="A74" s="12"/>
      <c r="B74" s="10"/>
      <c r="C74" s="13"/>
      <c r="D74" s="26" t="s">
        <v>477</v>
      </c>
      <c r="E74" s="27">
        <f>38+20</f>
        <v>58</v>
      </c>
      <c r="F74" s="16"/>
      <c r="G74" s="3"/>
    </row>
    <row r="75" spans="1:7" ht="16.5" customHeight="1" x14ac:dyDescent="0.2">
      <c r="A75" s="12"/>
      <c r="B75" s="10"/>
      <c r="C75" s="13" t="s">
        <v>441</v>
      </c>
      <c r="D75" s="26" t="s">
        <v>478</v>
      </c>
      <c r="E75" s="27">
        <f>54*2</f>
        <v>108</v>
      </c>
      <c r="F75" s="16"/>
      <c r="G75" s="3"/>
    </row>
    <row r="76" spans="1:7" ht="16.5" customHeight="1" x14ac:dyDescent="0.2">
      <c r="A76" s="12"/>
      <c r="B76" s="10"/>
      <c r="C76" s="13"/>
      <c r="D76" s="26" t="s">
        <v>480</v>
      </c>
      <c r="E76" s="27">
        <f>58+56</f>
        <v>114</v>
      </c>
      <c r="F76" s="16"/>
      <c r="G76" s="3"/>
    </row>
    <row r="77" spans="1:7" ht="16.5" customHeight="1" x14ac:dyDescent="0.2">
      <c r="A77" s="12"/>
      <c r="B77" s="10"/>
      <c r="C77" s="13"/>
      <c r="D77" s="26" t="s">
        <v>481</v>
      </c>
      <c r="E77" s="27">
        <f>36*2</f>
        <v>72</v>
      </c>
      <c r="F77" s="16"/>
      <c r="G77" s="3"/>
    </row>
    <row r="78" spans="1:7" ht="16.5" customHeight="1" x14ac:dyDescent="0.2">
      <c r="A78" s="12"/>
      <c r="B78" s="10"/>
      <c r="C78" s="13"/>
      <c r="D78" s="26" t="s">
        <v>479</v>
      </c>
      <c r="E78" s="27">
        <f>36*2</f>
        <v>72</v>
      </c>
      <c r="F78" s="16"/>
      <c r="G78" s="3"/>
    </row>
    <row r="79" spans="1:7" ht="16.5" customHeight="1" x14ac:dyDescent="0.2">
      <c r="A79" s="12"/>
      <c r="B79" s="10"/>
      <c r="C79" s="15" t="s">
        <v>482</v>
      </c>
      <c r="D79" s="26" t="s">
        <v>483</v>
      </c>
      <c r="E79" s="27">
        <f>36+18</f>
        <v>54</v>
      </c>
      <c r="F79" s="16"/>
      <c r="G79" s="3"/>
    </row>
    <row r="80" spans="1:7" ht="16.5" customHeight="1" x14ac:dyDescent="0.2">
      <c r="A80" s="12"/>
      <c r="B80" s="10"/>
      <c r="C80" s="15" t="s">
        <v>484</v>
      </c>
      <c r="D80" s="26" t="s">
        <v>485</v>
      </c>
      <c r="E80" s="27">
        <v>72</v>
      </c>
      <c r="F80" s="16"/>
      <c r="G80" s="3"/>
    </row>
    <row r="81" spans="1:7" ht="16.5" customHeight="1" x14ac:dyDescent="0.2">
      <c r="A81" s="12"/>
      <c r="B81" s="10"/>
      <c r="C81" s="13" t="s">
        <v>486</v>
      </c>
      <c r="D81" s="26" t="s">
        <v>487</v>
      </c>
      <c r="E81" s="27">
        <v>72</v>
      </c>
      <c r="F81" s="16"/>
      <c r="G81" s="3"/>
    </row>
    <row r="82" spans="1:7" ht="16.5" customHeight="1" x14ac:dyDescent="0.2">
      <c r="A82" s="12"/>
      <c r="B82" s="10"/>
      <c r="C82" s="13"/>
      <c r="D82" s="26" t="s">
        <v>488</v>
      </c>
      <c r="E82" s="27">
        <f>36+54</f>
        <v>90</v>
      </c>
      <c r="F82" s="16"/>
      <c r="G82" s="3"/>
    </row>
    <row r="83" spans="1:7" ht="16.5" customHeight="1" x14ac:dyDescent="0.2">
      <c r="A83" s="12"/>
      <c r="B83" s="10"/>
      <c r="C83" s="13"/>
      <c r="D83" s="26" t="s">
        <v>489</v>
      </c>
      <c r="E83" s="27">
        <f>18*2</f>
        <v>36</v>
      </c>
      <c r="F83" s="16"/>
      <c r="G83" s="3"/>
    </row>
    <row r="84" spans="1:7" ht="16.5" customHeight="1" x14ac:dyDescent="0.2">
      <c r="A84" s="12"/>
      <c r="B84" s="10"/>
      <c r="C84" s="15" t="s">
        <v>490</v>
      </c>
      <c r="D84" s="26" t="s">
        <v>491</v>
      </c>
      <c r="E84" s="27">
        <f>56+38</f>
        <v>94</v>
      </c>
      <c r="F84" s="16"/>
      <c r="G84" s="3"/>
    </row>
    <row r="85" spans="1:7" ht="16.5" customHeight="1" x14ac:dyDescent="0.2">
      <c r="A85" s="12"/>
      <c r="B85" s="10"/>
      <c r="C85" s="15" t="s">
        <v>492</v>
      </c>
      <c r="D85" s="26" t="s">
        <v>493</v>
      </c>
      <c r="E85" s="27">
        <f>38+18</f>
        <v>56</v>
      </c>
      <c r="F85" s="16"/>
      <c r="G85" s="3"/>
    </row>
    <row r="86" spans="1:7" ht="16.5" customHeight="1" x14ac:dyDescent="0.2">
      <c r="A86" s="12"/>
      <c r="B86" s="10"/>
      <c r="C86" s="15" t="s">
        <v>494</v>
      </c>
      <c r="D86" s="26" t="s">
        <v>495</v>
      </c>
      <c r="E86" s="27">
        <v>76</v>
      </c>
      <c r="F86" s="16"/>
      <c r="G86" s="3"/>
    </row>
    <row r="87" spans="1:7" ht="16.5" customHeight="1" x14ac:dyDescent="0.2">
      <c r="A87" s="12"/>
      <c r="B87" s="10"/>
      <c r="C87" s="15" t="s">
        <v>496</v>
      </c>
      <c r="D87" s="26" t="s">
        <v>511</v>
      </c>
      <c r="E87" s="27">
        <v>108</v>
      </c>
      <c r="F87" s="16"/>
      <c r="G87" s="3"/>
    </row>
    <row r="88" spans="1:7" ht="16.5" customHeight="1" x14ac:dyDescent="0.2">
      <c r="A88" s="12"/>
      <c r="B88" s="10"/>
      <c r="C88" s="13" t="s">
        <v>497</v>
      </c>
      <c r="D88" s="26" t="s">
        <v>447</v>
      </c>
      <c r="E88" s="27">
        <v>76</v>
      </c>
      <c r="F88" s="16"/>
      <c r="G88" s="3"/>
    </row>
    <row r="89" spans="1:7" ht="16.5" customHeight="1" x14ac:dyDescent="0.2">
      <c r="A89" s="12"/>
      <c r="B89" s="10"/>
      <c r="C89" s="13"/>
      <c r="D89" s="26" t="s">
        <v>499</v>
      </c>
      <c r="E89" s="27">
        <v>76</v>
      </c>
      <c r="F89" s="16"/>
      <c r="G89" s="3"/>
    </row>
    <row r="90" spans="1:7" ht="16.5" customHeight="1" x14ac:dyDescent="0.2">
      <c r="A90" s="12"/>
      <c r="B90" s="10"/>
      <c r="C90" s="13"/>
      <c r="D90" s="26" t="s">
        <v>500</v>
      </c>
      <c r="E90" s="27">
        <v>56</v>
      </c>
      <c r="F90" s="16"/>
      <c r="G90" s="3"/>
    </row>
    <row r="91" spans="1:7" ht="16.5" customHeight="1" x14ac:dyDescent="0.2">
      <c r="A91" s="12"/>
      <c r="B91" s="10"/>
      <c r="C91" s="13"/>
      <c r="D91" s="26" t="s">
        <v>442</v>
      </c>
      <c r="E91" s="27">
        <v>76</v>
      </c>
      <c r="F91" s="16"/>
      <c r="G91" s="3"/>
    </row>
    <row r="92" spans="1:7" ht="16.5" customHeight="1" x14ac:dyDescent="0.2">
      <c r="A92" s="12"/>
      <c r="B92" s="10"/>
      <c r="C92" s="13"/>
      <c r="D92" s="26" t="s">
        <v>498</v>
      </c>
      <c r="E92" s="27">
        <v>76</v>
      </c>
      <c r="F92" s="16"/>
      <c r="G92" s="3"/>
    </row>
    <row r="93" spans="1:7" ht="16.5" customHeight="1" x14ac:dyDescent="0.2">
      <c r="A93" s="12"/>
      <c r="B93" s="10"/>
      <c r="C93" s="15" t="s">
        <v>501</v>
      </c>
      <c r="D93" s="26" t="s">
        <v>501</v>
      </c>
      <c r="E93" s="27">
        <v>72</v>
      </c>
      <c r="F93" s="16"/>
      <c r="G93" s="3"/>
    </row>
    <row r="94" spans="1:7" ht="16.5" customHeight="1" x14ac:dyDescent="0.2">
      <c r="A94" s="12"/>
      <c r="B94" s="10"/>
      <c r="C94" s="13" t="s">
        <v>502</v>
      </c>
      <c r="D94" s="26" t="s">
        <v>503</v>
      </c>
      <c r="E94" s="27">
        <f>56+36</f>
        <v>92</v>
      </c>
      <c r="F94" s="16"/>
      <c r="G94" s="3"/>
    </row>
    <row r="95" spans="1:7" ht="16.5" customHeight="1" x14ac:dyDescent="0.2">
      <c r="A95" s="12"/>
      <c r="B95" s="10"/>
      <c r="C95" s="13"/>
      <c r="D95" s="26" t="s">
        <v>504</v>
      </c>
      <c r="E95" s="27">
        <v>76</v>
      </c>
      <c r="F95" s="16"/>
      <c r="G95" s="3"/>
    </row>
    <row r="96" spans="1:7" ht="16.5" customHeight="1" x14ac:dyDescent="0.2">
      <c r="A96" s="12"/>
      <c r="B96" s="10"/>
      <c r="C96" s="13"/>
      <c r="D96" s="26" t="s">
        <v>505</v>
      </c>
      <c r="E96" s="27">
        <v>80</v>
      </c>
      <c r="F96" s="16"/>
      <c r="G96" s="3"/>
    </row>
    <row r="97" spans="1:7" ht="16.5" customHeight="1" x14ac:dyDescent="0.2">
      <c r="A97" s="12"/>
      <c r="B97" s="10"/>
      <c r="C97" s="13"/>
      <c r="D97" s="26" t="s">
        <v>506</v>
      </c>
      <c r="E97" s="27">
        <v>80</v>
      </c>
      <c r="F97" s="16"/>
      <c r="G97" s="3"/>
    </row>
    <row r="98" spans="1:7" ht="16.5" customHeight="1" x14ac:dyDescent="0.2">
      <c r="A98" s="12"/>
      <c r="B98" s="10"/>
      <c r="C98" s="13"/>
      <c r="D98" s="26" t="s">
        <v>507</v>
      </c>
      <c r="E98" s="27">
        <v>76</v>
      </c>
      <c r="F98" s="16"/>
      <c r="G98" s="3"/>
    </row>
    <row r="99" spans="1:7" ht="16.5" customHeight="1" x14ac:dyDescent="0.2">
      <c r="A99" s="12"/>
      <c r="B99" s="10"/>
      <c r="C99" s="13" t="s">
        <v>508</v>
      </c>
      <c r="D99" s="26" t="s">
        <v>509</v>
      </c>
      <c r="E99" s="27">
        <f>56+36</f>
        <v>92</v>
      </c>
      <c r="F99" s="16"/>
      <c r="G99" s="3"/>
    </row>
    <row r="100" spans="1:7" ht="16.5" customHeight="1" x14ac:dyDescent="0.2">
      <c r="A100" s="12"/>
      <c r="B100" s="10"/>
      <c r="C100" s="13"/>
      <c r="D100" s="26" t="s">
        <v>510</v>
      </c>
      <c r="E100" s="27">
        <v>76</v>
      </c>
      <c r="F100" s="16"/>
      <c r="G100" s="3"/>
    </row>
    <row r="101" spans="1:7" ht="15.75" customHeight="1" x14ac:dyDescent="0.2">
      <c r="A101" s="22"/>
      <c r="B101" s="10"/>
      <c r="C101" s="23" t="s">
        <v>512</v>
      </c>
      <c r="D101" s="24"/>
      <c r="E101" s="23">
        <f>SUM(E72:E100)</f>
        <v>2212</v>
      </c>
      <c r="F101" s="16"/>
      <c r="G101" s="2"/>
    </row>
    <row r="102" spans="1:7" ht="15.75" x14ac:dyDescent="0.2">
      <c r="A102" s="9">
        <v>4</v>
      </c>
      <c r="B102" s="10" t="s">
        <v>134</v>
      </c>
      <c r="C102" s="25" t="s">
        <v>134</v>
      </c>
      <c r="D102" s="25"/>
      <c r="E102" s="25"/>
      <c r="F102" s="25"/>
      <c r="G102" s="2"/>
    </row>
    <row r="103" spans="1:7" ht="16.5" customHeight="1" x14ac:dyDescent="0.2">
      <c r="A103" s="12"/>
      <c r="B103" s="10"/>
      <c r="C103" s="13" t="s">
        <v>110</v>
      </c>
      <c r="D103" s="26" t="s">
        <v>111</v>
      </c>
      <c r="E103" s="27">
        <v>148</v>
      </c>
      <c r="F103" s="16" t="s">
        <v>517</v>
      </c>
      <c r="G103" s="2"/>
    </row>
    <row r="104" spans="1:7" ht="16.5" customHeight="1" x14ac:dyDescent="0.2">
      <c r="A104" s="12"/>
      <c r="B104" s="10"/>
      <c r="C104" s="28"/>
      <c r="D104" s="26" t="s">
        <v>18</v>
      </c>
      <c r="E104" s="27">
        <v>128</v>
      </c>
      <c r="F104" s="16"/>
      <c r="G104" s="2"/>
    </row>
    <row r="105" spans="1:7" ht="16.5" customHeight="1" x14ac:dyDescent="0.2">
      <c r="A105" s="12"/>
      <c r="B105" s="10"/>
      <c r="C105" s="28"/>
      <c r="D105" s="29" t="s">
        <v>112</v>
      </c>
      <c r="E105" s="27">
        <v>128</v>
      </c>
      <c r="F105" s="16"/>
      <c r="G105" s="2"/>
    </row>
    <row r="106" spans="1:7" ht="16.5" customHeight="1" x14ac:dyDescent="0.2">
      <c r="A106" s="12"/>
      <c r="B106" s="10"/>
      <c r="C106" s="28"/>
      <c r="D106" s="26" t="s">
        <v>113</v>
      </c>
      <c r="E106" s="27">
        <v>128</v>
      </c>
      <c r="F106" s="16"/>
      <c r="G106" s="2"/>
    </row>
    <row r="107" spans="1:7" ht="16.5" customHeight="1" x14ac:dyDescent="0.2">
      <c r="A107" s="12"/>
      <c r="B107" s="10"/>
      <c r="C107" s="28"/>
      <c r="D107" s="26" t="s">
        <v>31</v>
      </c>
      <c r="E107" s="27">
        <v>128</v>
      </c>
      <c r="F107" s="16"/>
      <c r="G107" s="2"/>
    </row>
    <row r="108" spans="1:7" ht="16.5" customHeight="1" x14ac:dyDescent="0.2">
      <c r="A108" s="12"/>
      <c r="B108" s="10"/>
      <c r="C108" s="13" t="s">
        <v>12</v>
      </c>
      <c r="D108" s="30" t="s">
        <v>114</v>
      </c>
      <c r="E108" s="31">
        <v>128</v>
      </c>
      <c r="F108" s="16"/>
      <c r="G108" s="2"/>
    </row>
    <row r="109" spans="1:7" ht="16.5" customHeight="1" x14ac:dyDescent="0.2">
      <c r="A109" s="12"/>
      <c r="B109" s="10"/>
      <c r="C109" s="13"/>
      <c r="D109" s="30" t="s">
        <v>115</v>
      </c>
      <c r="E109" s="31">
        <v>64</v>
      </c>
      <c r="F109" s="16"/>
      <c r="G109" s="2"/>
    </row>
    <row r="110" spans="1:7" ht="16.5" customHeight="1" x14ac:dyDescent="0.2">
      <c r="A110" s="12"/>
      <c r="B110" s="10"/>
      <c r="C110" s="13"/>
      <c r="D110" s="30" t="s">
        <v>116</v>
      </c>
      <c r="E110" s="31">
        <v>257</v>
      </c>
      <c r="F110" s="16"/>
      <c r="G110" s="2"/>
    </row>
    <row r="111" spans="1:7" ht="16.5" customHeight="1" x14ac:dyDescent="0.2">
      <c r="A111" s="12"/>
      <c r="B111" s="10"/>
      <c r="C111" s="13"/>
      <c r="D111" s="32" t="s">
        <v>117</v>
      </c>
      <c r="E111" s="31">
        <v>64</v>
      </c>
      <c r="F111" s="16"/>
      <c r="G111" s="2"/>
    </row>
    <row r="112" spans="1:7" ht="16.5" customHeight="1" x14ac:dyDescent="0.2">
      <c r="A112" s="12"/>
      <c r="B112" s="10"/>
      <c r="C112" s="13"/>
      <c r="D112" s="30" t="s">
        <v>118</v>
      </c>
      <c r="E112" s="31">
        <v>74</v>
      </c>
      <c r="F112" s="16"/>
      <c r="G112" s="2"/>
    </row>
    <row r="113" spans="1:7" ht="16.5" customHeight="1" x14ac:dyDescent="0.2">
      <c r="A113" s="12"/>
      <c r="B113" s="10"/>
      <c r="C113" s="13"/>
      <c r="D113" s="32" t="s">
        <v>119</v>
      </c>
      <c r="E113" s="31">
        <v>74</v>
      </c>
      <c r="F113" s="16"/>
      <c r="G113" s="2"/>
    </row>
    <row r="114" spans="1:7" ht="16.5" customHeight="1" x14ac:dyDescent="0.2">
      <c r="A114" s="12"/>
      <c r="B114" s="10"/>
      <c r="C114" s="13"/>
      <c r="D114" s="32" t="s">
        <v>120</v>
      </c>
      <c r="E114" s="31">
        <v>128</v>
      </c>
      <c r="F114" s="16"/>
      <c r="G114" s="2"/>
    </row>
    <row r="115" spans="1:7" ht="16.5" customHeight="1" x14ac:dyDescent="0.2">
      <c r="A115" s="12"/>
      <c r="B115" s="10"/>
      <c r="C115" s="13" t="s">
        <v>124</v>
      </c>
      <c r="D115" s="30" t="s">
        <v>121</v>
      </c>
      <c r="E115" s="33">
        <v>220</v>
      </c>
      <c r="F115" s="16"/>
      <c r="G115" s="2"/>
    </row>
    <row r="116" spans="1:7" ht="16.5" customHeight="1" x14ac:dyDescent="0.2">
      <c r="A116" s="12"/>
      <c r="B116" s="10"/>
      <c r="C116" s="13"/>
      <c r="D116" s="30" t="s">
        <v>122</v>
      </c>
      <c r="E116" s="33">
        <v>147</v>
      </c>
      <c r="F116" s="16"/>
      <c r="G116" s="2"/>
    </row>
    <row r="117" spans="1:7" ht="16.5" customHeight="1" x14ac:dyDescent="0.2">
      <c r="A117" s="12"/>
      <c r="B117" s="10"/>
      <c r="C117" s="13"/>
      <c r="D117" s="34" t="s">
        <v>123</v>
      </c>
      <c r="E117" s="33">
        <v>146</v>
      </c>
      <c r="F117" s="16"/>
      <c r="G117" s="2"/>
    </row>
    <row r="118" spans="1:7" ht="30.75" customHeight="1" x14ac:dyDescent="0.2">
      <c r="A118" s="12"/>
      <c r="B118" s="10"/>
      <c r="C118" s="13" t="s">
        <v>125</v>
      </c>
      <c r="D118" s="30" t="s">
        <v>126</v>
      </c>
      <c r="E118" s="33">
        <v>180</v>
      </c>
      <c r="F118" s="16"/>
      <c r="G118" s="2"/>
    </row>
    <row r="119" spans="1:7" ht="16.5" customHeight="1" x14ac:dyDescent="0.2">
      <c r="A119" s="12"/>
      <c r="B119" s="10"/>
      <c r="C119" s="13"/>
      <c r="D119" s="30" t="s">
        <v>127</v>
      </c>
      <c r="E119" s="33">
        <v>180</v>
      </c>
      <c r="F119" s="16"/>
      <c r="G119" s="2"/>
    </row>
    <row r="120" spans="1:7" ht="31.5" customHeight="1" x14ac:dyDescent="0.2">
      <c r="A120" s="12"/>
      <c r="B120" s="10"/>
      <c r="C120" s="15" t="s">
        <v>128</v>
      </c>
      <c r="D120" s="30" t="s">
        <v>122</v>
      </c>
      <c r="E120" s="33">
        <v>148</v>
      </c>
      <c r="F120" s="16"/>
      <c r="G120" s="2"/>
    </row>
    <row r="121" spans="1:7" ht="16.5" customHeight="1" x14ac:dyDescent="0.2">
      <c r="A121" s="12"/>
      <c r="B121" s="10"/>
      <c r="C121" s="15" t="s">
        <v>129</v>
      </c>
      <c r="D121" s="30" t="s">
        <v>130</v>
      </c>
      <c r="E121" s="33">
        <v>120</v>
      </c>
      <c r="F121" s="16"/>
      <c r="G121" s="2"/>
    </row>
    <row r="122" spans="1:7" ht="33.75" customHeight="1" x14ac:dyDescent="0.2">
      <c r="A122" s="12"/>
      <c r="B122" s="10"/>
      <c r="C122" s="15" t="s">
        <v>131</v>
      </c>
      <c r="D122" s="30" t="s">
        <v>132</v>
      </c>
      <c r="E122" s="33">
        <v>242</v>
      </c>
      <c r="F122" s="16"/>
      <c r="G122" s="2"/>
    </row>
    <row r="123" spans="1:7" ht="33" customHeight="1" x14ac:dyDescent="0.2">
      <c r="A123" s="12"/>
      <c r="B123" s="10"/>
      <c r="C123" s="15" t="s">
        <v>125</v>
      </c>
      <c r="D123" s="30" t="s">
        <v>133</v>
      </c>
      <c r="E123" s="17">
        <v>124</v>
      </c>
      <c r="F123" s="16"/>
      <c r="G123" s="2"/>
    </row>
    <row r="124" spans="1:7" ht="15.75" customHeight="1" x14ac:dyDescent="0.2">
      <c r="A124" s="22"/>
      <c r="B124" s="10"/>
      <c r="C124" s="23" t="s">
        <v>512</v>
      </c>
      <c r="D124" s="24"/>
      <c r="E124" s="23">
        <f>SUM(E103:E123)</f>
        <v>2956</v>
      </c>
      <c r="F124" s="16"/>
      <c r="G124" s="2"/>
    </row>
    <row r="125" spans="1:7" ht="12.75" customHeight="1" x14ac:dyDescent="0.25">
      <c r="A125" s="9">
        <v>5</v>
      </c>
      <c r="B125" s="10" t="s">
        <v>435</v>
      </c>
      <c r="C125" s="35" t="s">
        <v>435</v>
      </c>
      <c r="D125" s="35"/>
      <c r="E125" s="35"/>
      <c r="F125" s="35"/>
      <c r="G125" s="2"/>
    </row>
    <row r="126" spans="1:7" ht="15.75" x14ac:dyDescent="0.25">
      <c r="A126" s="12"/>
      <c r="B126" s="10"/>
      <c r="C126" s="36" t="s">
        <v>436</v>
      </c>
      <c r="D126" s="37" t="s">
        <v>426</v>
      </c>
      <c r="E126" s="38">
        <v>180</v>
      </c>
      <c r="F126" s="16" t="s">
        <v>518</v>
      </c>
      <c r="G126" s="2"/>
    </row>
    <row r="127" spans="1:7" ht="15.75" x14ac:dyDescent="0.25">
      <c r="A127" s="12"/>
      <c r="B127" s="10"/>
      <c r="C127" s="36"/>
      <c r="D127" s="37" t="s">
        <v>437</v>
      </c>
      <c r="E127" s="38">
        <v>144</v>
      </c>
      <c r="F127" s="39"/>
      <c r="G127" s="2"/>
    </row>
    <row r="128" spans="1:7" ht="15.75" x14ac:dyDescent="0.25">
      <c r="A128" s="12"/>
      <c r="B128" s="10"/>
      <c r="C128" s="36"/>
      <c r="D128" s="37" t="s">
        <v>258</v>
      </c>
      <c r="E128" s="38">
        <v>72</v>
      </c>
      <c r="F128" s="39"/>
      <c r="G128" s="2"/>
    </row>
    <row r="129" spans="1:7" ht="15.75" x14ac:dyDescent="0.25">
      <c r="A129" s="12"/>
      <c r="B129" s="10"/>
      <c r="C129" s="36"/>
      <c r="D129" s="37" t="s">
        <v>438</v>
      </c>
      <c r="E129" s="38">
        <v>72</v>
      </c>
      <c r="F129" s="39"/>
      <c r="G129" s="2"/>
    </row>
    <row r="130" spans="1:7" ht="15.75" x14ac:dyDescent="0.25">
      <c r="A130" s="12"/>
      <c r="B130" s="10"/>
      <c r="C130" s="36"/>
      <c r="D130" s="37" t="s">
        <v>446</v>
      </c>
      <c r="E130" s="38">
        <v>126</v>
      </c>
      <c r="F130" s="39"/>
      <c r="G130" s="2"/>
    </row>
    <row r="131" spans="1:7" ht="15.75" x14ac:dyDescent="0.25">
      <c r="A131" s="12"/>
      <c r="B131" s="10"/>
      <c r="C131" s="36"/>
      <c r="D131" s="37" t="s">
        <v>439</v>
      </c>
      <c r="E131" s="38">
        <v>72</v>
      </c>
      <c r="F131" s="39"/>
      <c r="G131" s="2"/>
    </row>
    <row r="132" spans="1:7" ht="15.75" x14ac:dyDescent="0.25">
      <c r="A132" s="12"/>
      <c r="B132" s="10"/>
      <c r="C132" s="36"/>
      <c r="D132" s="37" t="s">
        <v>258</v>
      </c>
      <c r="E132" s="38">
        <v>36</v>
      </c>
      <c r="F132" s="39"/>
      <c r="G132" s="2"/>
    </row>
    <row r="133" spans="1:7" ht="15.75" x14ac:dyDescent="0.25">
      <c r="A133" s="12"/>
      <c r="B133" s="10"/>
      <c r="C133" s="36" t="s">
        <v>452</v>
      </c>
      <c r="D133" s="37" t="s">
        <v>258</v>
      </c>
      <c r="E133" s="38">
        <v>72</v>
      </c>
      <c r="F133" s="39"/>
      <c r="G133" s="2"/>
    </row>
    <row r="134" spans="1:7" ht="15.75" x14ac:dyDescent="0.25">
      <c r="A134" s="12"/>
      <c r="B134" s="10"/>
      <c r="C134" s="36"/>
      <c r="D134" s="37" t="s">
        <v>440</v>
      </c>
      <c r="E134" s="38">
        <v>180</v>
      </c>
      <c r="F134" s="39"/>
      <c r="G134" s="2"/>
    </row>
    <row r="135" spans="1:7" ht="15.75" x14ac:dyDescent="0.25">
      <c r="A135" s="12"/>
      <c r="B135" s="10"/>
      <c r="C135" s="36"/>
      <c r="D135" s="37" t="s">
        <v>426</v>
      </c>
      <c r="E135" s="38">
        <v>216</v>
      </c>
      <c r="F135" s="39"/>
      <c r="G135" s="2"/>
    </row>
    <row r="136" spans="1:7" ht="15.75" x14ac:dyDescent="0.25">
      <c r="A136" s="12"/>
      <c r="B136" s="10"/>
      <c r="C136" s="36"/>
      <c r="D136" s="37" t="s">
        <v>441</v>
      </c>
      <c r="E136" s="38">
        <v>144</v>
      </c>
      <c r="F136" s="39"/>
      <c r="G136" s="2"/>
    </row>
    <row r="137" spans="1:7" ht="15.75" x14ac:dyDescent="0.25">
      <c r="A137" s="12"/>
      <c r="B137" s="10"/>
      <c r="C137" s="36"/>
      <c r="D137" s="37" t="s">
        <v>442</v>
      </c>
      <c r="E137" s="38">
        <v>72</v>
      </c>
      <c r="F137" s="39"/>
      <c r="G137" s="2"/>
    </row>
    <row r="138" spans="1:7" ht="15.75" x14ac:dyDescent="0.25">
      <c r="A138" s="12"/>
      <c r="B138" s="10"/>
      <c r="C138" s="36"/>
      <c r="D138" s="37" t="s">
        <v>443</v>
      </c>
      <c r="E138" s="38">
        <v>166</v>
      </c>
      <c r="F138" s="39"/>
      <c r="G138" s="2"/>
    </row>
    <row r="139" spans="1:7" ht="15.75" x14ac:dyDescent="0.25">
      <c r="A139" s="12"/>
      <c r="B139" s="10"/>
      <c r="C139" s="36"/>
      <c r="D139" s="37" t="s">
        <v>444</v>
      </c>
      <c r="E139" s="38">
        <v>72</v>
      </c>
      <c r="F139" s="39"/>
      <c r="G139" s="2"/>
    </row>
    <row r="140" spans="1:7" ht="15.75" x14ac:dyDescent="0.25">
      <c r="A140" s="12"/>
      <c r="B140" s="10"/>
      <c r="C140" s="36"/>
      <c r="D140" s="37" t="s">
        <v>445</v>
      </c>
      <c r="E140" s="38">
        <v>72</v>
      </c>
      <c r="F140" s="39"/>
      <c r="G140" s="2"/>
    </row>
    <row r="141" spans="1:7" ht="15.75" x14ac:dyDescent="0.25">
      <c r="A141" s="12"/>
      <c r="B141" s="10"/>
      <c r="C141" s="36" t="s">
        <v>453</v>
      </c>
      <c r="D141" s="37" t="s">
        <v>258</v>
      </c>
      <c r="E141" s="38">
        <v>72</v>
      </c>
      <c r="F141" s="39"/>
      <c r="G141" s="2"/>
    </row>
    <row r="142" spans="1:7" ht="15.75" x14ac:dyDescent="0.25">
      <c r="A142" s="12"/>
      <c r="B142" s="10"/>
      <c r="C142" s="36"/>
      <c r="D142" s="37" t="s">
        <v>441</v>
      </c>
      <c r="E142" s="38">
        <v>198</v>
      </c>
      <c r="F142" s="39"/>
      <c r="G142" s="2"/>
    </row>
    <row r="143" spans="1:7" ht="15.75" x14ac:dyDescent="0.25">
      <c r="A143" s="12"/>
      <c r="B143" s="10"/>
      <c r="C143" s="36"/>
      <c r="D143" s="37" t="s">
        <v>426</v>
      </c>
      <c r="E143" s="38">
        <v>216</v>
      </c>
      <c r="F143" s="39"/>
      <c r="G143" s="2"/>
    </row>
    <row r="144" spans="1:7" ht="15.75" x14ac:dyDescent="0.25">
      <c r="A144" s="12"/>
      <c r="B144" s="10"/>
      <c r="C144" s="36"/>
      <c r="D144" s="37" t="s">
        <v>437</v>
      </c>
      <c r="E144" s="38">
        <v>144</v>
      </c>
      <c r="F144" s="39"/>
      <c r="G144" s="2"/>
    </row>
    <row r="145" spans="1:7" ht="15.75" x14ac:dyDescent="0.25">
      <c r="A145" s="12"/>
      <c r="B145" s="10"/>
      <c r="C145" s="36"/>
      <c r="D145" s="37" t="s">
        <v>258</v>
      </c>
      <c r="E145" s="38">
        <v>36</v>
      </c>
      <c r="F145" s="39"/>
      <c r="G145" s="2"/>
    </row>
    <row r="146" spans="1:7" ht="15.75" x14ac:dyDescent="0.25">
      <c r="A146" s="12"/>
      <c r="B146" s="10"/>
      <c r="C146" s="36"/>
      <c r="D146" s="37" t="s">
        <v>442</v>
      </c>
      <c r="E146" s="38">
        <v>72</v>
      </c>
      <c r="F146" s="39"/>
      <c r="G146" s="2"/>
    </row>
    <row r="147" spans="1:7" ht="15.75" x14ac:dyDescent="0.25">
      <c r="A147" s="12"/>
      <c r="B147" s="10"/>
      <c r="C147" s="36"/>
      <c r="D147" s="37" t="s">
        <v>446</v>
      </c>
      <c r="E147" s="38">
        <v>144</v>
      </c>
      <c r="F147" s="39"/>
      <c r="G147" s="2"/>
    </row>
    <row r="148" spans="1:7" ht="15.75" x14ac:dyDescent="0.25">
      <c r="A148" s="12"/>
      <c r="B148" s="10"/>
      <c r="C148" s="36" t="s">
        <v>454</v>
      </c>
      <c r="D148" s="37" t="s">
        <v>258</v>
      </c>
      <c r="E148" s="38">
        <v>72</v>
      </c>
      <c r="F148" s="39"/>
      <c r="G148" s="2"/>
    </row>
    <row r="149" spans="1:7" ht="15.75" x14ac:dyDescent="0.25">
      <c r="A149" s="12"/>
      <c r="B149" s="10"/>
      <c r="C149" s="36"/>
      <c r="D149" s="37" t="s">
        <v>447</v>
      </c>
      <c r="E149" s="38">
        <v>216</v>
      </c>
      <c r="F149" s="39"/>
      <c r="G149" s="2"/>
    </row>
    <row r="150" spans="1:7" ht="15.75" x14ac:dyDescent="0.25">
      <c r="A150" s="12"/>
      <c r="B150" s="10"/>
      <c r="C150" s="36" t="s">
        <v>455</v>
      </c>
      <c r="D150" s="37" t="s">
        <v>258</v>
      </c>
      <c r="E150" s="38">
        <v>72</v>
      </c>
      <c r="F150" s="39"/>
      <c r="G150" s="2"/>
    </row>
    <row r="151" spans="1:7" ht="15.75" x14ac:dyDescent="0.25">
      <c r="A151" s="12"/>
      <c r="B151" s="10"/>
      <c r="C151" s="36"/>
      <c r="D151" s="37" t="s">
        <v>448</v>
      </c>
      <c r="E151" s="38">
        <v>76</v>
      </c>
      <c r="F151" s="39"/>
      <c r="G151" s="2"/>
    </row>
    <row r="152" spans="1:7" ht="15.75" x14ac:dyDescent="0.25">
      <c r="A152" s="12"/>
      <c r="B152" s="10"/>
      <c r="C152" s="36"/>
      <c r="D152" s="37" t="s">
        <v>447</v>
      </c>
      <c r="E152" s="38">
        <v>216</v>
      </c>
      <c r="F152" s="39"/>
      <c r="G152" s="2"/>
    </row>
    <row r="153" spans="1:7" ht="15.75" x14ac:dyDescent="0.25">
      <c r="A153" s="12"/>
      <c r="B153" s="10"/>
      <c r="C153" s="36" t="s">
        <v>456</v>
      </c>
      <c r="D153" s="37" t="s">
        <v>449</v>
      </c>
      <c r="E153" s="38">
        <v>160</v>
      </c>
      <c r="F153" s="39"/>
      <c r="G153" s="2"/>
    </row>
    <row r="154" spans="1:7" ht="15.75" x14ac:dyDescent="0.25">
      <c r="A154" s="12"/>
      <c r="B154" s="10"/>
      <c r="C154" s="36"/>
      <c r="D154" s="37" t="s">
        <v>450</v>
      </c>
      <c r="E154" s="38">
        <v>40</v>
      </c>
      <c r="F154" s="39"/>
      <c r="G154" s="2"/>
    </row>
    <row r="155" spans="1:7" ht="15.75" x14ac:dyDescent="0.25">
      <c r="A155" s="12"/>
      <c r="B155" s="10"/>
      <c r="C155" s="36"/>
      <c r="D155" s="37" t="s">
        <v>451</v>
      </c>
      <c r="E155" s="38">
        <v>20</v>
      </c>
      <c r="F155" s="39"/>
      <c r="G155" s="2"/>
    </row>
    <row r="156" spans="1:7" ht="15.75" x14ac:dyDescent="0.25">
      <c r="A156" s="12"/>
      <c r="B156" s="10"/>
      <c r="C156" s="36"/>
      <c r="D156" s="37" t="s">
        <v>442</v>
      </c>
      <c r="E156" s="38">
        <v>20</v>
      </c>
      <c r="F156" s="39"/>
      <c r="G156" s="2"/>
    </row>
    <row r="157" spans="1:7" ht="15.75" customHeight="1" x14ac:dyDescent="0.2">
      <c r="A157" s="22"/>
      <c r="B157" s="10"/>
      <c r="C157" s="23" t="s">
        <v>512</v>
      </c>
      <c r="D157" s="24"/>
      <c r="E157" s="23">
        <f>SUM(E126:E156)</f>
        <v>3470</v>
      </c>
      <c r="F157" s="39"/>
      <c r="G157" s="2"/>
    </row>
    <row r="158" spans="1:7" ht="15.75" x14ac:dyDescent="0.25">
      <c r="A158" s="9">
        <v>6</v>
      </c>
      <c r="B158" s="10" t="s">
        <v>7</v>
      </c>
      <c r="C158" s="35" t="s">
        <v>7</v>
      </c>
      <c r="D158" s="35"/>
      <c r="E158" s="35"/>
      <c r="F158" s="35"/>
      <c r="G158" s="2"/>
    </row>
    <row r="159" spans="1:7" ht="15.75" x14ac:dyDescent="0.2">
      <c r="A159" s="12"/>
      <c r="B159" s="10"/>
      <c r="C159" s="13" t="s">
        <v>135</v>
      </c>
      <c r="D159" s="14" t="s">
        <v>136</v>
      </c>
      <c r="E159" s="15">
        <v>69</v>
      </c>
      <c r="F159" s="16" t="s">
        <v>519</v>
      </c>
      <c r="G159" s="2"/>
    </row>
    <row r="160" spans="1:7" ht="47.25" x14ac:dyDescent="0.2">
      <c r="A160" s="12"/>
      <c r="B160" s="10"/>
      <c r="C160" s="13"/>
      <c r="D160" s="14" t="s">
        <v>137</v>
      </c>
      <c r="E160" s="15">
        <v>142</v>
      </c>
      <c r="F160" s="16"/>
      <c r="G160" s="2"/>
    </row>
    <row r="161" spans="1:7" ht="31.5" x14ac:dyDescent="0.2">
      <c r="A161" s="12"/>
      <c r="B161" s="10"/>
      <c r="C161" s="13"/>
      <c r="D161" s="14" t="s">
        <v>138</v>
      </c>
      <c r="E161" s="15">
        <v>82</v>
      </c>
      <c r="F161" s="16"/>
      <c r="G161" s="2"/>
    </row>
    <row r="162" spans="1:7" ht="31.5" x14ac:dyDescent="0.2">
      <c r="A162" s="12"/>
      <c r="B162" s="10"/>
      <c r="C162" s="13"/>
      <c r="D162" s="14" t="s">
        <v>139</v>
      </c>
      <c r="E162" s="15">
        <v>140</v>
      </c>
      <c r="F162" s="16"/>
      <c r="G162" s="2"/>
    </row>
    <row r="163" spans="1:7" ht="15.75" customHeight="1" x14ac:dyDescent="0.2">
      <c r="A163" s="22"/>
      <c r="B163" s="10"/>
      <c r="C163" s="23" t="s">
        <v>512</v>
      </c>
      <c r="D163" s="24"/>
      <c r="E163" s="23">
        <f>SUM(E159:E162)</f>
        <v>433</v>
      </c>
      <c r="F163" s="16"/>
      <c r="G163" s="2"/>
    </row>
    <row r="164" spans="1:7" ht="12.75" customHeight="1" x14ac:dyDescent="0.2">
      <c r="A164" s="9">
        <v>7</v>
      </c>
      <c r="B164" s="10" t="s">
        <v>9</v>
      </c>
      <c r="C164" s="10" t="s">
        <v>9</v>
      </c>
      <c r="D164" s="10"/>
      <c r="E164" s="10"/>
      <c r="F164" s="10"/>
      <c r="G164" s="2"/>
    </row>
    <row r="165" spans="1:7" ht="31.5" x14ac:dyDescent="0.25">
      <c r="A165" s="12"/>
      <c r="B165" s="10"/>
      <c r="C165" s="13" t="s">
        <v>140</v>
      </c>
      <c r="D165" s="40" t="s">
        <v>141</v>
      </c>
      <c r="E165" s="38">
        <v>270</v>
      </c>
      <c r="F165" s="16" t="s">
        <v>520</v>
      </c>
      <c r="G165" s="2"/>
    </row>
    <row r="166" spans="1:7" ht="36" customHeight="1" x14ac:dyDescent="0.25">
      <c r="A166" s="12"/>
      <c r="B166" s="10"/>
      <c r="C166" s="13"/>
      <c r="D166" s="40" t="s">
        <v>142</v>
      </c>
      <c r="E166" s="38">
        <v>138</v>
      </c>
      <c r="F166" s="16"/>
      <c r="G166" s="2"/>
    </row>
    <row r="167" spans="1:7" ht="28.5" customHeight="1" x14ac:dyDescent="0.25">
      <c r="A167" s="12"/>
      <c r="B167" s="10"/>
      <c r="C167" s="13"/>
      <c r="D167" s="40" t="s">
        <v>143</v>
      </c>
      <c r="E167" s="38">
        <v>200</v>
      </c>
      <c r="F167" s="16"/>
      <c r="G167" s="2"/>
    </row>
    <row r="168" spans="1:7" ht="17.25" customHeight="1" x14ac:dyDescent="0.25">
      <c r="A168" s="12"/>
      <c r="B168" s="10"/>
      <c r="C168" s="13"/>
      <c r="D168" s="37"/>
      <c r="E168" s="38"/>
      <c r="F168" s="16"/>
      <c r="G168" s="2"/>
    </row>
    <row r="169" spans="1:7" ht="17.25" customHeight="1" x14ac:dyDescent="0.25">
      <c r="A169" s="12"/>
      <c r="B169" s="10"/>
      <c r="C169" s="31" t="s">
        <v>144</v>
      </c>
      <c r="D169" s="37" t="s">
        <v>145</v>
      </c>
      <c r="E169" s="38">
        <v>200</v>
      </c>
      <c r="F169" s="16"/>
      <c r="G169" s="2"/>
    </row>
    <row r="170" spans="1:7" ht="17.25" customHeight="1" x14ac:dyDescent="0.25">
      <c r="A170" s="12"/>
      <c r="B170" s="10"/>
      <c r="C170" s="31" t="s">
        <v>146</v>
      </c>
      <c r="D170" s="37" t="s">
        <v>147</v>
      </c>
      <c r="E170" s="38">
        <v>188</v>
      </c>
      <c r="F170" s="16"/>
      <c r="G170" s="2"/>
    </row>
    <row r="171" spans="1:7" ht="15.75" customHeight="1" x14ac:dyDescent="0.2">
      <c r="A171" s="22"/>
      <c r="B171" s="10"/>
      <c r="C171" s="23" t="s">
        <v>512</v>
      </c>
      <c r="D171" s="24"/>
      <c r="E171" s="23">
        <f>SUM(E165:E170)</f>
        <v>996</v>
      </c>
      <c r="F171" s="16"/>
      <c r="G171" s="2"/>
    </row>
    <row r="172" spans="1:7" ht="12.75" customHeight="1" x14ac:dyDescent="0.2">
      <c r="A172" s="9">
        <v>8</v>
      </c>
      <c r="B172" s="10" t="s">
        <v>11</v>
      </c>
      <c r="C172" s="41" t="s">
        <v>11</v>
      </c>
      <c r="D172" s="41"/>
      <c r="E172" s="41"/>
      <c r="F172" s="41"/>
      <c r="G172" s="2"/>
    </row>
    <row r="173" spans="1:7" ht="15.75" x14ac:dyDescent="0.2">
      <c r="A173" s="12"/>
      <c r="B173" s="10"/>
      <c r="C173" s="36" t="s">
        <v>148</v>
      </c>
      <c r="D173" s="40" t="s">
        <v>149</v>
      </c>
      <c r="E173" s="31">
        <v>76</v>
      </c>
      <c r="F173" s="16" t="s">
        <v>521</v>
      </c>
      <c r="G173" s="2"/>
    </row>
    <row r="174" spans="1:7" ht="15.75" x14ac:dyDescent="0.2">
      <c r="A174" s="12"/>
      <c r="B174" s="10"/>
      <c r="C174" s="36"/>
      <c r="D174" s="40" t="s">
        <v>150</v>
      </c>
      <c r="E174" s="31">
        <v>76</v>
      </c>
      <c r="F174" s="16"/>
      <c r="G174" s="2"/>
    </row>
    <row r="175" spans="1:7" ht="15.75" x14ac:dyDescent="0.2">
      <c r="A175" s="12"/>
      <c r="B175" s="10"/>
      <c r="C175" s="36"/>
      <c r="D175" s="40" t="s">
        <v>151</v>
      </c>
      <c r="E175" s="31">
        <v>114</v>
      </c>
      <c r="F175" s="16"/>
      <c r="G175" s="2"/>
    </row>
    <row r="176" spans="1:7" ht="15.75" x14ac:dyDescent="0.2">
      <c r="A176" s="12"/>
      <c r="B176" s="10"/>
      <c r="C176" s="36"/>
      <c r="D176" s="40" t="s">
        <v>152</v>
      </c>
      <c r="E176" s="31">
        <v>76</v>
      </c>
      <c r="F176" s="16"/>
      <c r="G176" s="2"/>
    </row>
    <row r="177" spans="1:7" ht="15.75" x14ac:dyDescent="0.2">
      <c r="A177" s="12"/>
      <c r="B177" s="10"/>
      <c r="C177" s="36"/>
      <c r="D177" s="40" t="s">
        <v>12</v>
      </c>
      <c r="E177" s="31">
        <v>76</v>
      </c>
      <c r="F177" s="16"/>
      <c r="G177" s="2"/>
    </row>
    <row r="178" spans="1:7" ht="15.75" x14ac:dyDescent="0.2">
      <c r="A178" s="12"/>
      <c r="B178" s="10"/>
      <c r="C178" s="36"/>
      <c r="D178" s="40" t="s">
        <v>153</v>
      </c>
      <c r="E178" s="31">
        <v>76</v>
      </c>
      <c r="F178" s="16"/>
      <c r="G178" s="2"/>
    </row>
    <row r="179" spans="1:7" ht="15.75" x14ac:dyDescent="0.25">
      <c r="A179" s="12"/>
      <c r="B179" s="10"/>
      <c r="C179" s="36" t="s">
        <v>155</v>
      </c>
      <c r="D179" s="37" t="s">
        <v>149</v>
      </c>
      <c r="E179" s="38">
        <v>76</v>
      </c>
      <c r="F179" s="16"/>
      <c r="G179" s="2"/>
    </row>
    <row r="180" spans="1:7" ht="15.75" x14ac:dyDescent="0.25">
      <c r="A180" s="12"/>
      <c r="B180" s="10"/>
      <c r="C180" s="36"/>
      <c r="D180" s="37" t="s">
        <v>150</v>
      </c>
      <c r="E180" s="38">
        <v>76</v>
      </c>
      <c r="F180" s="16"/>
      <c r="G180" s="2"/>
    </row>
    <row r="181" spans="1:7" ht="15.75" x14ac:dyDescent="0.25">
      <c r="A181" s="12"/>
      <c r="B181" s="10"/>
      <c r="C181" s="36"/>
      <c r="D181" s="37" t="s">
        <v>151</v>
      </c>
      <c r="E181" s="38">
        <v>114</v>
      </c>
      <c r="F181" s="16"/>
      <c r="G181" s="2"/>
    </row>
    <row r="182" spans="1:7" ht="15.75" x14ac:dyDescent="0.25">
      <c r="A182" s="12"/>
      <c r="B182" s="10"/>
      <c r="C182" s="36"/>
      <c r="D182" s="37" t="s">
        <v>152</v>
      </c>
      <c r="E182" s="38">
        <v>76</v>
      </c>
      <c r="F182" s="16"/>
      <c r="G182" s="2"/>
    </row>
    <row r="183" spans="1:7" ht="15.75" x14ac:dyDescent="0.25">
      <c r="A183" s="12"/>
      <c r="B183" s="10"/>
      <c r="C183" s="36"/>
      <c r="D183" s="37" t="s">
        <v>12</v>
      </c>
      <c r="E183" s="38">
        <v>76</v>
      </c>
      <c r="F183" s="16"/>
      <c r="G183" s="2"/>
    </row>
    <row r="184" spans="1:7" ht="15.75" x14ac:dyDescent="0.25">
      <c r="A184" s="12"/>
      <c r="B184" s="10"/>
      <c r="C184" s="36"/>
      <c r="D184" s="37" t="s">
        <v>154</v>
      </c>
      <c r="E184" s="38">
        <v>76</v>
      </c>
      <c r="F184" s="16"/>
      <c r="G184" s="2"/>
    </row>
    <row r="185" spans="1:7" ht="15.75" x14ac:dyDescent="0.25">
      <c r="A185" s="12"/>
      <c r="B185" s="10"/>
      <c r="C185" s="36" t="s">
        <v>159</v>
      </c>
      <c r="D185" s="37" t="s">
        <v>149</v>
      </c>
      <c r="E185" s="38">
        <v>76</v>
      </c>
      <c r="F185" s="16"/>
      <c r="G185" s="2"/>
    </row>
    <row r="186" spans="1:7" ht="15.75" x14ac:dyDescent="0.25">
      <c r="A186" s="12"/>
      <c r="B186" s="10"/>
      <c r="C186" s="36"/>
      <c r="D186" s="37" t="s">
        <v>150</v>
      </c>
      <c r="E186" s="38">
        <v>76</v>
      </c>
      <c r="F186" s="16"/>
      <c r="G186" s="2"/>
    </row>
    <row r="187" spans="1:7" ht="15.75" x14ac:dyDescent="0.25">
      <c r="A187" s="12"/>
      <c r="B187" s="10"/>
      <c r="C187" s="36"/>
      <c r="D187" s="37" t="s">
        <v>151</v>
      </c>
      <c r="E187" s="38">
        <v>114</v>
      </c>
      <c r="F187" s="16"/>
      <c r="G187" s="2"/>
    </row>
    <row r="188" spans="1:7" ht="15.75" x14ac:dyDescent="0.25">
      <c r="A188" s="12"/>
      <c r="B188" s="10"/>
      <c r="C188" s="36"/>
      <c r="D188" s="37" t="s">
        <v>152</v>
      </c>
      <c r="E188" s="38">
        <v>76</v>
      </c>
      <c r="F188" s="16"/>
      <c r="G188" s="2"/>
    </row>
    <row r="189" spans="1:7" ht="15.75" x14ac:dyDescent="0.25">
      <c r="A189" s="12"/>
      <c r="B189" s="10"/>
      <c r="C189" s="36"/>
      <c r="D189" s="37" t="s">
        <v>12</v>
      </c>
      <c r="E189" s="38">
        <v>76</v>
      </c>
      <c r="F189" s="16"/>
      <c r="G189" s="2"/>
    </row>
    <row r="190" spans="1:7" ht="15.75" x14ac:dyDescent="0.25">
      <c r="A190" s="12"/>
      <c r="B190" s="10"/>
      <c r="C190" s="36"/>
      <c r="D190" s="37" t="s">
        <v>156</v>
      </c>
      <c r="E190" s="38">
        <v>76</v>
      </c>
      <c r="F190" s="16"/>
      <c r="G190" s="2"/>
    </row>
    <row r="191" spans="1:7" ht="15.75" x14ac:dyDescent="0.25">
      <c r="A191" s="12"/>
      <c r="B191" s="10"/>
      <c r="C191" s="36" t="s">
        <v>160</v>
      </c>
      <c r="D191" s="37" t="s">
        <v>149</v>
      </c>
      <c r="E191" s="38">
        <v>76</v>
      </c>
      <c r="F191" s="16"/>
      <c r="G191" s="2"/>
    </row>
    <row r="192" spans="1:7" ht="15.75" x14ac:dyDescent="0.25">
      <c r="A192" s="12"/>
      <c r="B192" s="10"/>
      <c r="C192" s="36"/>
      <c r="D192" s="37" t="s">
        <v>150</v>
      </c>
      <c r="E192" s="38">
        <v>76</v>
      </c>
      <c r="F192" s="16"/>
      <c r="G192" s="2"/>
    </row>
    <row r="193" spans="1:7" ht="15.75" x14ac:dyDescent="0.25">
      <c r="A193" s="12"/>
      <c r="B193" s="10"/>
      <c r="C193" s="36"/>
      <c r="D193" s="37" t="s">
        <v>151</v>
      </c>
      <c r="E193" s="38">
        <v>114</v>
      </c>
      <c r="F193" s="16"/>
      <c r="G193" s="2"/>
    </row>
    <row r="194" spans="1:7" ht="15.75" x14ac:dyDescent="0.25">
      <c r="A194" s="12"/>
      <c r="B194" s="10"/>
      <c r="C194" s="36"/>
      <c r="D194" s="37" t="s">
        <v>152</v>
      </c>
      <c r="E194" s="38">
        <v>76</v>
      </c>
      <c r="F194" s="16"/>
      <c r="G194" s="2"/>
    </row>
    <row r="195" spans="1:7" ht="15.75" x14ac:dyDescent="0.25">
      <c r="A195" s="12"/>
      <c r="B195" s="10"/>
      <c r="C195" s="36"/>
      <c r="D195" s="37" t="s">
        <v>12</v>
      </c>
      <c r="E195" s="38">
        <v>76</v>
      </c>
      <c r="F195" s="16"/>
      <c r="G195" s="2"/>
    </row>
    <row r="196" spans="1:7" ht="15.75" x14ac:dyDescent="0.25">
      <c r="A196" s="12"/>
      <c r="B196" s="10"/>
      <c r="C196" s="36"/>
      <c r="D196" s="37" t="s">
        <v>157</v>
      </c>
      <c r="E196" s="38">
        <v>76</v>
      </c>
      <c r="F196" s="16"/>
      <c r="G196" s="2"/>
    </row>
    <row r="197" spans="1:7" ht="15.75" x14ac:dyDescent="0.25">
      <c r="A197" s="12"/>
      <c r="B197" s="10"/>
      <c r="C197" s="36" t="s">
        <v>161</v>
      </c>
      <c r="D197" s="37" t="s">
        <v>149</v>
      </c>
      <c r="E197" s="38">
        <v>76</v>
      </c>
      <c r="F197" s="16"/>
      <c r="G197" s="2"/>
    </row>
    <row r="198" spans="1:7" ht="15.75" x14ac:dyDescent="0.25">
      <c r="A198" s="12"/>
      <c r="B198" s="10"/>
      <c r="C198" s="36"/>
      <c r="D198" s="37" t="s">
        <v>150</v>
      </c>
      <c r="E198" s="38">
        <v>76</v>
      </c>
      <c r="F198" s="16"/>
      <c r="G198" s="2"/>
    </row>
    <row r="199" spans="1:7" ht="15.75" x14ac:dyDescent="0.25">
      <c r="A199" s="12"/>
      <c r="B199" s="10"/>
      <c r="C199" s="36"/>
      <c r="D199" s="37" t="s">
        <v>151</v>
      </c>
      <c r="E199" s="38">
        <v>114</v>
      </c>
      <c r="F199" s="16"/>
      <c r="G199" s="2"/>
    </row>
    <row r="200" spans="1:7" ht="15.75" x14ac:dyDescent="0.25">
      <c r="A200" s="12"/>
      <c r="B200" s="10"/>
      <c r="C200" s="36"/>
      <c r="D200" s="37" t="s">
        <v>152</v>
      </c>
      <c r="E200" s="38">
        <v>76</v>
      </c>
      <c r="F200" s="16"/>
      <c r="G200" s="2"/>
    </row>
    <row r="201" spans="1:7" ht="15.75" x14ac:dyDescent="0.25">
      <c r="A201" s="12"/>
      <c r="B201" s="10"/>
      <c r="C201" s="36"/>
      <c r="D201" s="37" t="s">
        <v>12</v>
      </c>
      <c r="E201" s="38">
        <v>76</v>
      </c>
      <c r="F201" s="16"/>
      <c r="G201" s="2"/>
    </row>
    <row r="202" spans="1:7" ht="15.75" x14ac:dyDescent="0.25">
      <c r="A202" s="12"/>
      <c r="B202" s="10"/>
      <c r="C202" s="36"/>
      <c r="D202" s="37" t="s">
        <v>158</v>
      </c>
      <c r="E202" s="38">
        <v>76</v>
      </c>
      <c r="F202" s="16"/>
      <c r="G202" s="2"/>
    </row>
    <row r="203" spans="1:7" ht="15.75" customHeight="1" x14ac:dyDescent="0.2">
      <c r="A203" s="22"/>
      <c r="B203" s="10"/>
      <c r="C203" s="23" t="s">
        <v>512</v>
      </c>
      <c r="D203" s="24"/>
      <c r="E203" s="23">
        <f>SUM(E173:E202)</f>
        <v>2470</v>
      </c>
      <c r="F203" s="16"/>
      <c r="G203" s="2"/>
    </row>
    <row r="204" spans="1:7" ht="15.75" x14ac:dyDescent="0.25">
      <c r="A204" s="9">
        <v>9</v>
      </c>
      <c r="B204" s="10" t="s">
        <v>162</v>
      </c>
      <c r="C204" s="35" t="s">
        <v>162</v>
      </c>
      <c r="D204" s="35"/>
      <c r="E204" s="35"/>
      <c r="F204" s="35"/>
      <c r="G204" s="2"/>
    </row>
    <row r="205" spans="1:7" ht="15.75" x14ac:dyDescent="0.25">
      <c r="A205" s="12"/>
      <c r="B205" s="10"/>
      <c r="C205" s="36" t="s">
        <v>163</v>
      </c>
      <c r="D205" s="37" t="s">
        <v>164</v>
      </c>
      <c r="E205" s="38">
        <v>132</v>
      </c>
      <c r="F205" s="16" t="s">
        <v>522</v>
      </c>
      <c r="G205" s="2"/>
    </row>
    <row r="206" spans="1:7" ht="15.75" x14ac:dyDescent="0.25">
      <c r="A206" s="12"/>
      <c r="B206" s="10"/>
      <c r="C206" s="36"/>
      <c r="D206" s="37" t="s">
        <v>165</v>
      </c>
      <c r="E206" s="38">
        <v>68</v>
      </c>
      <c r="F206" s="16"/>
      <c r="G206" s="2"/>
    </row>
    <row r="207" spans="1:7" ht="15.75" x14ac:dyDescent="0.25">
      <c r="A207" s="12"/>
      <c r="B207" s="10"/>
      <c r="C207" s="36"/>
      <c r="D207" s="37" t="s">
        <v>166</v>
      </c>
      <c r="E207" s="38">
        <v>242</v>
      </c>
      <c r="F207" s="16"/>
      <c r="G207" s="2"/>
    </row>
    <row r="208" spans="1:7" ht="15.75" x14ac:dyDescent="0.25">
      <c r="A208" s="12"/>
      <c r="B208" s="10"/>
      <c r="C208" s="36"/>
      <c r="D208" s="37" t="s">
        <v>167</v>
      </c>
      <c r="E208" s="38">
        <v>120</v>
      </c>
      <c r="F208" s="16"/>
      <c r="G208" s="2"/>
    </row>
    <row r="209" spans="1:7" ht="15.75" x14ac:dyDescent="0.25">
      <c r="A209" s="12"/>
      <c r="B209" s="10"/>
      <c r="C209" s="18" t="s">
        <v>170</v>
      </c>
      <c r="D209" s="37" t="s">
        <v>168</v>
      </c>
      <c r="E209" s="38">
        <v>108</v>
      </c>
      <c r="F209" s="16"/>
    </row>
    <row r="210" spans="1:7" ht="15.75" x14ac:dyDescent="0.25">
      <c r="A210" s="12"/>
      <c r="B210" s="10"/>
      <c r="C210" s="20"/>
      <c r="D210" s="37" t="s">
        <v>169</v>
      </c>
      <c r="E210" s="38">
        <v>66</v>
      </c>
      <c r="F210" s="16"/>
    </row>
    <row r="211" spans="1:7" ht="15.75" customHeight="1" x14ac:dyDescent="0.2">
      <c r="A211" s="22"/>
      <c r="B211" s="10"/>
      <c r="C211" s="23" t="s">
        <v>512</v>
      </c>
      <c r="D211" s="24"/>
      <c r="E211" s="23">
        <f>SUM(E205:E210)</f>
        <v>736</v>
      </c>
      <c r="F211" s="16"/>
      <c r="G211" s="2"/>
    </row>
    <row r="212" spans="1:7" ht="12.75" customHeight="1" x14ac:dyDescent="0.25">
      <c r="A212" s="9">
        <v>10</v>
      </c>
      <c r="B212" s="10" t="s">
        <v>14</v>
      </c>
      <c r="C212" s="11" t="s">
        <v>14</v>
      </c>
      <c r="D212" s="11"/>
      <c r="E212" s="11"/>
      <c r="F212" s="11"/>
    </row>
    <row r="213" spans="1:7" ht="15.75" x14ac:dyDescent="0.2">
      <c r="A213" s="12"/>
      <c r="B213" s="10"/>
      <c r="C213" s="13" t="s">
        <v>171</v>
      </c>
      <c r="D213" s="14" t="s">
        <v>172</v>
      </c>
      <c r="E213" s="31">
        <v>162</v>
      </c>
      <c r="F213" s="16" t="s">
        <v>523</v>
      </c>
    </row>
    <row r="214" spans="1:7" ht="15.75" x14ac:dyDescent="0.2">
      <c r="A214" s="12"/>
      <c r="B214" s="10"/>
      <c r="C214" s="13"/>
      <c r="D214" s="14" t="s">
        <v>173</v>
      </c>
      <c r="E214" s="31">
        <v>162</v>
      </c>
      <c r="F214" s="16"/>
    </row>
    <row r="215" spans="1:7" ht="15.75" x14ac:dyDescent="0.2">
      <c r="A215" s="12"/>
      <c r="B215" s="10"/>
      <c r="C215" s="13"/>
      <c r="D215" s="14" t="s">
        <v>174</v>
      </c>
      <c r="E215" s="31">
        <v>162</v>
      </c>
      <c r="F215" s="16"/>
    </row>
    <row r="216" spans="1:7" ht="15.75" x14ac:dyDescent="0.2">
      <c r="A216" s="12"/>
      <c r="B216" s="10"/>
      <c r="C216" s="13"/>
      <c r="D216" s="14" t="s">
        <v>175</v>
      </c>
      <c r="E216" s="31">
        <v>162</v>
      </c>
      <c r="F216" s="16"/>
    </row>
    <row r="217" spans="1:7" ht="15.75" x14ac:dyDescent="0.2">
      <c r="A217" s="12"/>
      <c r="B217" s="10"/>
      <c r="C217" s="13"/>
      <c r="D217" s="14" t="s">
        <v>176</v>
      </c>
      <c r="E217" s="31">
        <v>153</v>
      </c>
      <c r="F217" s="16"/>
    </row>
    <row r="218" spans="1:7" ht="15.75" x14ac:dyDescent="0.2">
      <c r="A218" s="12"/>
      <c r="B218" s="10"/>
      <c r="C218" s="13"/>
      <c r="D218" s="14" t="s">
        <v>177</v>
      </c>
      <c r="E218" s="31">
        <v>156</v>
      </c>
      <c r="F218" s="16"/>
    </row>
    <row r="219" spans="1:7" ht="15.75" x14ac:dyDescent="0.2">
      <c r="A219" s="12"/>
      <c r="B219" s="10"/>
      <c r="C219" s="13"/>
      <c r="D219" s="14" t="s">
        <v>178</v>
      </c>
      <c r="E219" s="31">
        <v>162</v>
      </c>
      <c r="F219" s="16"/>
    </row>
    <row r="220" spans="1:7" ht="15.75" x14ac:dyDescent="0.2">
      <c r="A220" s="12"/>
      <c r="B220" s="10"/>
      <c r="C220" s="13"/>
      <c r="D220" s="14" t="s">
        <v>179</v>
      </c>
      <c r="E220" s="31">
        <v>162</v>
      </c>
      <c r="F220" s="16"/>
    </row>
    <row r="221" spans="1:7" ht="15.75" x14ac:dyDescent="0.2">
      <c r="A221" s="12"/>
      <c r="B221" s="10"/>
      <c r="C221" s="13"/>
      <c r="D221" s="14" t="s">
        <v>180</v>
      </c>
      <c r="E221" s="31">
        <v>153</v>
      </c>
      <c r="F221" s="16"/>
    </row>
    <row r="222" spans="1:7" ht="15.75" customHeight="1" x14ac:dyDescent="0.25">
      <c r="A222" s="12"/>
      <c r="B222" s="10"/>
      <c r="C222" s="13" t="s">
        <v>181</v>
      </c>
      <c r="D222" s="37" t="s">
        <v>182</v>
      </c>
      <c r="E222" s="31">
        <v>108</v>
      </c>
      <c r="F222" s="16"/>
    </row>
    <row r="223" spans="1:7" ht="15.75" x14ac:dyDescent="0.2">
      <c r="A223" s="12"/>
      <c r="B223" s="10"/>
      <c r="C223" s="13"/>
      <c r="D223" s="42" t="s">
        <v>183</v>
      </c>
      <c r="E223" s="31">
        <v>72</v>
      </c>
      <c r="F223" s="16"/>
    </row>
    <row r="224" spans="1:7" ht="15.75" x14ac:dyDescent="0.2">
      <c r="A224" s="12"/>
      <c r="B224" s="10"/>
      <c r="C224" s="13"/>
      <c r="D224" s="43" t="s">
        <v>184</v>
      </c>
      <c r="E224" s="31">
        <v>270</v>
      </c>
      <c r="F224" s="16"/>
    </row>
    <row r="225" spans="1:7" ht="15.75" customHeight="1" x14ac:dyDescent="0.2">
      <c r="A225" s="22"/>
      <c r="B225" s="10"/>
      <c r="C225" s="23" t="s">
        <v>512</v>
      </c>
      <c r="D225" s="24"/>
      <c r="E225" s="23">
        <f>SUM(E213:E224)</f>
        <v>1884</v>
      </c>
      <c r="F225" s="16"/>
      <c r="G225" s="2"/>
    </row>
    <row r="226" spans="1:7" ht="12.75" customHeight="1" x14ac:dyDescent="0.25">
      <c r="A226" s="9">
        <v>11</v>
      </c>
      <c r="B226" s="10" t="s">
        <v>15</v>
      </c>
      <c r="C226" s="11" t="s">
        <v>15</v>
      </c>
      <c r="D226" s="11"/>
      <c r="E226" s="11"/>
      <c r="F226" s="11"/>
    </row>
    <row r="227" spans="1:7" ht="31.5" x14ac:dyDescent="0.25">
      <c r="A227" s="12"/>
      <c r="B227" s="10"/>
      <c r="C227" s="13" t="s">
        <v>198</v>
      </c>
      <c r="D227" s="44" t="s">
        <v>185</v>
      </c>
      <c r="E227" s="38">
        <v>360</v>
      </c>
      <c r="F227" s="16" t="s">
        <v>524</v>
      </c>
    </row>
    <row r="228" spans="1:7" ht="13.5" customHeight="1" x14ac:dyDescent="0.25">
      <c r="A228" s="12"/>
      <c r="B228" s="10"/>
      <c r="C228" s="13"/>
      <c r="D228" s="45" t="s">
        <v>186</v>
      </c>
      <c r="E228" s="38">
        <v>360</v>
      </c>
      <c r="F228" s="16"/>
    </row>
    <row r="229" spans="1:7" ht="12.75" customHeight="1" x14ac:dyDescent="0.25">
      <c r="A229" s="12"/>
      <c r="B229" s="10"/>
      <c r="C229" s="13"/>
      <c r="D229" s="37" t="s">
        <v>187</v>
      </c>
      <c r="E229" s="38">
        <v>252</v>
      </c>
      <c r="F229" s="16"/>
    </row>
    <row r="230" spans="1:7" ht="13.5" customHeight="1" x14ac:dyDescent="0.25">
      <c r="A230" s="12"/>
      <c r="B230" s="10"/>
      <c r="C230" s="13"/>
      <c r="D230" s="14" t="s">
        <v>188</v>
      </c>
      <c r="E230" s="38">
        <v>532</v>
      </c>
      <c r="F230" s="16"/>
    </row>
    <row r="231" spans="1:7" ht="15.75" x14ac:dyDescent="0.25">
      <c r="A231" s="12"/>
      <c r="B231" s="10"/>
      <c r="C231" s="13"/>
      <c r="D231" s="14" t="s">
        <v>189</v>
      </c>
      <c r="E231" s="38">
        <v>850</v>
      </c>
      <c r="F231" s="16"/>
    </row>
    <row r="232" spans="1:7" ht="15.75" x14ac:dyDescent="0.25">
      <c r="A232" s="12"/>
      <c r="B232" s="10"/>
      <c r="C232" s="13"/>
      <c r="D232" s="14" t="s">
        <v>190</v>
      </c>
      <c r="E232" s="38">
        <v>134</v>
      </c>
      <c r="F232" s="16"/>
    </row>
    <row r="233" spans="1:7" ht="15.75" x14ac:dyDescent="0.25">
      <c r="A233" s="12"/>
      <c r="B233" s="10"/>
      <c r="C233" s="13"/>
      <c r="D233" s="37" t="s">
        <v>191</v>
      </c>
      <c r="E233" s="38">
        <v>368</v>
      </c>
      <c r="F233" s="16"/>
    </row>
    <row r="234" spans="1:7" ht="31.5" x14ac:dyDescent="0.25">
      <c r="A234" s="12"/>
      <c r="B234" s="10"/>
      <c r="C234" s="13"/>
      <c r="D234" s="45" t="s">
        <v>192</v>
      </c>
      <c r="E234" s="38">
        <v>496</v>
      </c>
      <c r="F234" s="16"/>
    </row>
    <row r="235" spans="1:7" ht="15.75" x14ac:dyDescent="0.25">
      <c r="A235" s="12"/>
      <c r="B235" s="10"/>
      <c r="C235" s="13"/>
      <c r="D235" s="37" t="s">
        <v>193</v>
      </c>
      <c r="E235" s="38">
        <v>100</v>
      </c>
      <c r="F235" s="16"/>
    </row>
    <row r="236" spans="1:7" ht="15.75" x14ac:dyDescent="0.25">
      <c r="A236" s="12"/>
      <c r="B236" s="10"/>
      <c r="C236" s="13"/>
      <c r="D236" s="37" t="s">
        <v>194</v>
      </c>
      <c r="E236" s="38">
        <v>100</v>
      </c>
      <c r="F236" s="16"/>
    </row>
    <row r="237" spans="1:7" ht="15.75" x14ac:dyDescent="0.25">
      <c r="A237" s="12"/>
      <c r="B237" s="10"/>
      <c r="C237" s="13"/>
      <c r="D237" s="37" t="s">
        <v>195</v>
      </c>
      <c r="E237" s="38">
        <v>152</v>
      </c>
      <c r="F237" s="16"/>
    </row>
    <row r="238" spans="1:7" ht="15.75" x14ac:dyDescent="0.25">
      <c r="A238" s="12"/>
      <c r="B238" s="10"/>
      <c r="C238" s="13"/>
      <c r="D238" s="37" t="s">
        <v>196</v>
      </c>
      <c r="E238" s="38">
        <v>116</v>
      </c>
      <c r="F238" s="16"/>
    </row>
    <row r="239" spans="1:7" ht="15.75" x14ac:dyDescent="0.25">
      <c r="A239" s="12"/>
      <c r="B239" s="10"/>
      <c r="C239" s="13"/>
      <c r="D239" s="37" t="s">
        <v>197</v>
      </c>
      <c r="E239" s="38">
        <v>72</v>
      </c>
      <c r="F239" s="16"/>
    </row>
    <row r="240" spans="1:7" ht="15.75" customHeight="1" x14ac:dyDescent="0.2">
      <c r="A240" s="22"/>
      <c r="B240" s="10"/>
      <c r="C240" s="23" t="s">
        <v>512</v>
      </c>
      <c r="D240" s="24"/>
      <c r="E240" s="23">
        <f>SUM(E227:E239)</f>
        <v>3892</v>
      </c>
      <c r="F240" s="16"/>
      <c r="G240" s="2"/>
    </row>
    <row r="241" spans="1:6" ht="12.75" customHeight="1" x14ac:dyDescent="0.25">
      <c r="A241" s="9">
        <v>12</v>
      </c>
      <c r="B241" s="10" t="s">
        <v>16</v>
      </c>
      <c r="C241" s="11" t="s">
        <v>16</v>
      </c>
      <c r="D241" s="11"/>
      <c r="E241" s="11"/>
      <c r="F241" s="11"/>
    </row>
    <row r="242" spans="1:6" ht="31.5" x14ac:dyDescent="0.25">
      <c r="A242" s="12"/>
      <c r="B242" s="10"/>
      <c r="C242" s="36" t="s">
        <v>199</v>
      </c>
      <c r="D242" s="40" t="s">
        <v>200</v>
      </c>
      <c r="E242" s="38">
        <v>36</v>
      </c>
      <c r="F242" s="16" t="s">
        <v>525</v>
      </c>
    </row>
    <row r="243" spans="1:6" ht="15.75" x14ac:dyDescent="0.25">
      <c r="A243" s="12"/>
      <c r="B243" s="10"/>
      <c r="C243" s="36"/>
      <c r="D243" s="40" t="s">
        <v>201</v>
      </c>
      <c r="E243" s="38">
        <v>72</v>
      </c>
      <c r="F243" s="16"/>
    </row>
    <row r="244" spans="1:6" ht="15.75" x14ac:dyDescent="0.25">
      <c r="A244" s="12"/>
      <c r="B244" s="10"/>
      <c r="C244" s="36"/>
      <c r="D244" s="40" t="s">
        <v>202</v>
      </c>
      <c r="E244" s="38">
        <v>36</v>
      </c>
      <c r="F244" s="16"/>
    </row>
    <row r="245" spans="1:6" ht="15.75" x14ac:dyDescent="0.25">
      <c r="A245" s="12"/>
      <c r="B245" s="10"/>
      <c r="C245" s="36"/>
      <c r="D245" s="40" t="s">
        <v>203</v>
      </c>
      <c r="E245" s="38">
        <v>36</v>
      </c>
      <c r="F245" s="16"/>
    </row>
    <row r="246" spans="1:6" ht="15.75" x14ac:dyDescent="0.25">
      <c r="A246" s="12"/>
      <c r="B246" s="10"/>
      <c r="C246" s="36"/>
      <c r="D246" s="40" t="s">
        <v>204</v>
      </c>
      <c r="E246" s="38">
        <v>28</v>
      </c>
      <c r="F246" s="16"/>
    </row>
    <row r="247" spans="1:6" ht="15.75" x14ac:dyDescent="0.25">
      <c r="A247" s="12"/>
      <c r="B247" s="10"/>
      <c r="C247" s="36"/>
      <c r="D247" s="40" t="s">
        <v>205</v>
      </c>
      <c r="E247" s="38">
        <v>90</v>
      </c>
      <c r="F247" s="16"/>
    </row>
    <row r="248" spans="1:6" ht="16.5" customHeight="1" x14ac:dyDescent="0.25">
      <c r="A248" s="12"/>
      <c r="B248" s="10"/>
      <c r="C248" s="13" t="s">
        <v>206</v>
      </c>
      <c r="D248" s="40" t="s">
        <v>207</v>
      </c>
      <c r="E248" s="38">
        <v>72</v>
      </c>
      <c r="F248" s="16"/>
    </row>
    <row r="249" spans="1:6" ht="15.75" x14ac:dyDescent="0.25">
      <c r="A249" s="12"/>
      <c r="B249" s="10"/>
      <c r="C249" s="13"/>
      <c r="D249" s="37" t="s">
        <v>208</v>
      </c>
      <c r="E249" s="38">
        <v>72</v>
      </c>
      <c r="F249" s="16"/>
    </row>
    <row r="250" spans="1:6" ht="15.75" x14ac:dyDescent="0.25">
      <c r="A250" s="12"/>
      <c r="B250" s="10"/>
      <c r="C250" s="13"/>
      <c r="D250" s="37" t="s">
        <v>1</v>
      </c>
      <c r="E250" s="38">
        <v>56</v>
      </c>
      <c r="F250" s="16"/>
    </row>
    <row r="251" spans="1:6" ht="15.75" x14ac:dyDescent="0.25">
      <c r="A251" s="12"/>
      <c r="B251" s="10"/>
      <c r="C251" s="13"/>
      <c r="D251" s="37" t="s">
        <v>208</v>
      </c>
      <c r="E251" s="38">
        <v>72</v>
      </c>
      <c r="F251" s="16"/>
    </row>
    <row r="252" spans="1:6" ht="15.75" x14ac:dyDescent="0.25">
      <c r="A252" s="12"/>
      <c r="B252" s="10"/>
      <c r="C252" s="13"/>
      <c r="D252" s="37" t="s">
        <v>1</v>
      </c>
      <c r="E252" s="38">
        <v>56</v>
      </c>
      <c r="F252" s="16"/>
    </row>
    <row r="253" spans="1:6" ht="15.75" x14ac:dyDescent="0.25">
      <c r="A253" s="12"/>
      <c r="B253" s="10"/>
      <c r="C253" s="13"/>
      <c r="D253" s="37" t="s">
        <v>209</v>
      </c>
      <c r="E253" s="38">
        <v>72</v>
      </c>
      <c r="F253" s="16"/>
    </row>
    <row r="254" spans="1:6" ht="15.75" x14ac:dyDescent="0.25">
      <c r="A254" s="12"/>
      <c r="B254" s="10"/>
      <c r="C254" s="36" t="s">
        <v>210</v>
      </c>
      <c r="D254" s="37" t="s">
        <v>211</v>
      </c>
      <c r="E254" s="38">
        <v>72</v>
      </c>
      <c r="F254" s="16"/>
    </row>
    <row r="255" spans="1:6" ht="15.75" x14ac:dyDescent="0.25">
      <c r="A255" s="12"/>
      <c r="B255" s="10"/>
      <c r="C255" s="36"/>
      <c r="D255" s="37" t="s">
        <v>212</v>
      </c>
      <c r="E255" s="38">
        <v>56</v>
      </c>
      <c r="F255" s="16"/>
    </row>
    <row r="256" spans="1:6" ht="15.75" x14ac:dyDescent="0.25">
      <c r="A256" s="12"/>
      <c r="B256" s="10"/>
      <c r="C256" s="36"/>
      <c r="D256" s="37" t="s">
        <v>213</v>
      </c>
      <c r="E256" s="38">
        <v>36</v>
      </c>
      <c r="F256" s="16"/>
    </row>
    <row r="257" spans="1:7" ht="15.75" x14ac:dyDescent="0.25">
      <c r="A257" s="12"/>
      <c r="B257" s="10"/>
      <c r="C257" s="36"/>
      <c r="D257" s="37" t="s">
        <v>214</v>
      </c>
      <c r="E257" s="38">
        <v>72</v>
      </c>
      <c r="F257" s="16"/>
    </row>
    <row r="258" spans="1:7" ht="15.75" x14ac:dyDescent="0.25">
      <c r="A258" s="12"/>
      <c r="B258" s="10"/>
      <c r="C258" s="36"/>
      <c r="D258" s="37" t="s">
        <v>215</v>
      </c>
      <c r="E258" s="38">
        <v>56</v>
      </c>
      <c r="F258" s="16"/>
    </row>
    <row r="259" spans="1:7" ht="15.75" x14ac:dyDescent="0.25">
      <c r="A259" s="12"/>
      <c r="B259" s="10"/>
      <c r="C259" s="36"/>
      <c r="D259" s="37" t="s">
        <v>212</v>
      </c>
      <c r="E259" s="38">
        <v>56</v>
      </c>
      <c r="F259" s="16"/>
    </row>
    <row r="260" spans="1:7" ht="15.75" x14ac:dyDescent="0.25">
      <c r="A260" s="12"/>
      <c r="B260" s="10"/>
      <c r="C260" s="36"/>
      <c r="D260" s="37" t="s">
        <v>216</v>
      </c>
      <c r="E260" s="38">
        <v>36</v>
      </c>
      <c r="F260" s="16"/>
    </row>
    <row r="261" spans="1:7" ht="15.75" customHeight="1" x14ac:dyDescent="0.2">
      <c r="A261" s="22"/>
      <c r="B261" s="10"/>
      <c r="C261" s="23" t="s">
        <v>512</v>
      </c>
      <c r="D261" s="24"/>
      <c r="E261" s="23">
        <f>SUM(E242:E260)</f>
        <v>1082</v>
      </c>
      <c r="F261" s="16"/>
      <c r="G261" s="2"/>
    </row>
    <row r="262" spans="1:7" ht="15.75" x14ac:dyDescent="0.25">
      <c r="A262" s="9">
        <v>13</v>
      </c>
      <c r="B262" s="10" t="s">
        <v>17</v>
      </c>
      <c r="C262" s="11" t="s">
        <v>17</v>
      </c>
      <c r="D262" s="11"/>
      <c r="E262" s="11"/>
      <c r="F262" s="11"/>
    </row>
    <row r="263" spans="1:7" ht="15.75" x14ac:dyDescent="0.2">
      <c r="A263" s="12"/>
      <c r="B263" s="10"/>
      <c r="C263" s="13" t="s">
        <v>217</v>
      </c>
      <c r="D263" s="46" t="s">
        <v>218</v>
      </c>
      <c r="E263" s="15">
        <v>126</v>
      </c>
      <c r="F263" s="16" t="s">
        <v>664</v>
      </c>
    </row>
    <row r="264" spans="1:7" ht="15.75" x14ac:dyDescent="0.2">
      <c r="A264" s="12"/>
      <c r="B264" s="10"/>
      <c r="C264" s="13"/>
      <c r="D264" s="46" t="s">
        <v>219</v>
      </c>
      <c r="E264" s="15">
        <v>104</v>
      </c>
      <c r="F264" s="39"/>
    </row>
    <row r="265" spans="1:7" ht="31.5" x14ac:dyDescent="0.2">
      <c r="A265" s="12"/>
      <c r="B265" s="10"/>
      <c r="C265" s="13"/>
      <c r="D265" s="46" t="s">
        <v>110</v>
      </c>
      <c r="E265" s="15">
        <v>162</v>
      </c>
      <c r="F265" s="39"/>
    </row>
    <row r="266" spans="1:7" ht="15.75" x14ac:dyDescent="0.2">
      <c r="A266" s="12"/>
      <c r="B266" s="10"/>
      <c r="C266" s="13"/>
      <c r="D266" s="46" t="s">
        <v>18</v>
      </c>
      <c r="E266" s="15">
        <v>116</v>
      </c>
      <c r="F266" s="39"/>
    </row>
    <row r="267" spans="1:7" ht="15.75" x14ac:dyDescent="0.2">
      <c r="A267" s="12"/>
      <c r="B267" s="10"/>
      <c r="C267" s="13"/>
      <c r="D267" s="46" t="s">
        <v>33</v>
      </c>
      <c r="E267" s="15">
        <v>137</v>
      </c>
      <c r="F267" s="39"/>
    </row>
    <row r="268" spans="1:7" ht="31.5" x14ac:dyDescent="0.2">
      <c r="A268" s="12"/>
      <c r="B268" s="10"/>
      <c r="C268" s="13"/>
      <c r="D268" s="46" t="s">
        <v>220</v>
      </c>
      <c r="E268" s="15">
        <v>50</v>
      </c>
      <c r="F268" s="39"/>
    </row>
    <row r="269" spans="1:7" ht="15.75" x14ac:dyDescent="0.2">
      <c r="A269" s="12"/>
      <c r="B269" s="10"/>
      <c r="C269" s="15" t="s">
        <v>221</v>
      </c>
      <c r="D269" s="46" t="s">
        <v>222</v>
      </c>
      <c r="E269" s="15">
        <v>120</v>
      </c>
      <c r="F269" s="39"/>
    </row>
    <row r="270" spans="1:7" ht="15.75" customHeight="1" x14ac:dyDescent="0.2">
      <c r="A270" s="22"/>
      <c r="B270" s="10"/>
      <c r="C270" s="23" t="s">
        <v>512</v>
      </c>
      <c r="D270" s="24"/>
      <c r="E270" s="23">
        <f>SUM(E263:E269)</f>
        <v>815</v>
      </c>
      <c r="F270" s="39"/>
      <c r="G270" s="2"/>
    </row>
    <row r="271" spans="1:7" ht="15.75" x14ac:dyDescent="0.25">
      <c r="A271" s="9">
        <v>14</v>
      </c>
      <c r="B271" s="47" t="s">
        <v>577</v>
      </c>
      <c r="C271" s="11" t="s">
        <v>577</v>
      </c>
      <c r="D271" s="11"/>
      <c r="E271" s="11"/>
      <c r="F271" s="11"/>
    </row>
    <row r="272" spans="1:7" ht="15" customHeight="1" x14ac:dyDescent="0.2">
      <c r="A272" s="12"/>
      <c r="B272" s="48"/>
      <c r="C272" s="18" t="s">
        <v>578</v>
      </c>
      <c r="D272" s="30" t="s">
        <v>579</v>
      </c>
      <c r="E272" s="15">
        <v>152</v>
      </c>
      <c r="F272" s="49" t="s">
        <v>591</v>
      </c>
    </row>
    <row r="273" spans="1:7" ht="15.75" x14ac:dyDescent="0.2">
      <c r="A273" s="12"/>
      <c r="B273" s="48"/>
      <c r="C273" s="19"/>
      <c r="D273" s="30" t="s">
        <v>580</v>
      </c>
      <c r="E273" s="15">
        <v>152</v>
      </c>
      <c r="F273" s="50"/>
    </row>
    <row r="274" spans="1:7" ht="15.75" x14ac:dyDescent="0.2">
      <c r="A274" s="12"/>
      <c r="B274" s="48"/>
      <c r="C274" s="19"/>
      <c r="D274" s="30" t="s">
        <v>581</v>
      </c>
      <c r="E274" s="15">
        <v>110</v>
      </c>
      <c r="F274" s="50"/>
    </row>
    <row r="275" spans="1:7" ht="15.75" x14ac:dyDescent="0.2">
      <c r="A275" s="12"/>
      <c r="B275" s="48"/>
      <c r="C275" s="19"/>
      <c r="D275" s="30" t="s">
        <v>582</v>
      </c>
      <c r="E275" s="15">
        <v>74</v>
      </c>
      <c r="F275" s="50"/>
    </row>
    <row r="276" spans="1:7" ht="15.75" x14ac:dyDescent="0.2">
      <c r="A276" s="12"/>
      <c r="B276" s="48"/>
      <c r="C276" s="19"/>
      <c r="D276" s="30" t="s">
        <v>583</v>
      </c>
      <c r="E276" s="15">
        <v>76</v>
      </c>
      <c r="F276" s="50"/>
    </row>
    <row r="277" spans="1:7" ht="15.75" x14ac:dyDescent="0.2">
      <c r="A277" s="12"/>
      <c r="B277" s="48"/>
      <c r="C277" s="19"/>
      <c r="D277" s="30" t="s">
        <v>584</v>
      </c>
      <c r="E277" s="15">
        <v>92</v>
      </c>
      <c r="F277" s="50"/>
    </row>
    <row r="278" spans="1:7" ht="15.75" x14ac:dyDescent="0.2">
      <c r="A278" s="12"/>
      <c r="B278" s="48"/>
      <c r="C278" s="19"/>
      <c r="D278" s="30" t="s">
        <v>585</v>
      </c>
      <c r="E278" s="15">
        <v>36</v>
      </c>
      <c r="F278" s="50"/>
    </row>
    <row r="279" spans="1:7" ht="15.75" x14ac:dyDescent="0.2">
      <c r="A279" s="12"/>
      <c r="B279" s="48"/>
      <c r="C279" s="19"/>
      <c r="D279" s="30" t="s">
        <v>586</v>
      </c>
      <c r="E279" s="15">
        <v>94</v>
      </c>
      <c r="F279" s="50"/>
    </row>
    <row r="280" spans="1:7" ht="15.75" x14ac:dyDescent="0.2">
      <c r="A280" s="12"/>
      <c r="B280" s="48"/>
      <c r="C280" s="19"/>
      <c r="D280" s="30" t="s">
        <v>587</v>
      </c>
      <c r="E280" s="15">
        <v>50</v>
      </c>
      <c r="F280" s="50"/>
    </row>
    <row r="281" spans="1:7" ht="15.75" x14ac:dyDescent="0.2">
      <c r="A281" s="12"/>
      <c r="B281" s="48"/>
      <c r="C281" s="19"/>
      <c r="D281" s="30" t="s">
        <v>588</v>
      </c>
      <c r="E281" s="15">
        <v>80</v>
      </c>
      <c r="F281" s="50"/>
    </row>
    <row r="282" spans="1:7" ht="15.75" x14ac:dyDescent="0.2">
      <c r="A282" s="12"/>
      <c r="B282" s="48"/>
      <c r="C282" s="19"/>
      <c r="D282" s="30" t="s">
        <v>589</v>
      </c>
      <c r="E282" s="15">
        <v>36</v>
      </c>
      <c r="F282" s="50"/>
    </row>
    <row r="283" spans="1:7" ht="15.75" x14ac:dyDescent="0.2">
      <c r="A283" s="12"/>
      <c r="B283" s="48"/>
      <c r="C283" s="20"/>
      <c r="D283" s="30" t="s">
        <v>590</v>
      </c>
      <c r="E283" s="15">
        <v>20</v>
      </c>
      <c r="F283" s="50"/>
    </row>
    <row r="284" spans="1:7" ht="15.75" customHeight="1" x14ac:dyDescent="0.2">
      <c r="A284" s="12"/>
      <c r="B284" s="51"/>
      <c r="C284" s="23" t="s">
        <v>512</v>
      </c>
      <c r="D284" s="24"/>
      <c r="E284" s="23">
        <f>SUM(E272:E283)</f>
        <v>972</v>
      </c>
      <c r="F284" s="52"/>
      <c r="G284" s="2"/>
    </row>
    <row r="285" spans="1:7" ht="15.75" x14ac:dyDescent="0.25">
      <c r="A285" s="12">
        <v>15</v>
      </c>
      <c r="B285" s="47" t="s">
        <v>611</v>
      </c>
      <c r="C285" s="11" t="s">
        <v>611</v>
      </c>
      <c r="D285" s="11"/>
      <c r="E285" s="11"/>
      <c r="F285" s="11"/>
    </row>
    <row r="286" spans="1:7" ht="15" customHeight="1" x14ac:dyDescent="0.2">
      <c r="A286" s="12"/>
      <c r="B286" s="48"/>
      <c r="C286" s="53" t="s">
        <v>612</v>
      </c>
      <c r="D286" s="30" t="s">
        <v>613</v>
      </c>
      <c r="E286" s="15">
        <v>400</v>
      </c>
      <c r="F286" s="49" t="s">
        <v>625</v>
      </c>
    </row>
    <row r="287" spans="1:7" ht="31.5" x14ac:dyDescent="0.2">
      <c r="A287" s="12"/>
      <c r="B287" s="48"/>
      <c r="C287" s="54"/>
      <c r="D287" s="30" t="s">
        <v>614</v>
      </c>
      <c r="E287" s="15">
        <v>702</v>
      </c>
      <c r="F287" s="50"/>
    </row>
    <row r="288" spans="1:7" ht="15.75" x14ac:dyDescent="0.2">
      <c r="A288" s="12"/>
      <c r="B288" s="48"/>
      <c r="C288" s="54"/>
      <c r="D288" s="30" t="s">
        <v>615</v>
      </c>
      <c r="E288" s="15">
        <v>116</v>
      </c>
      <c r="F288" s="50"/>
    </row>
    <row r="289" spans="1:7" ht="15.75" x14ac:dyDescent="0.2">
      <c r="A289" s="12"/>
      <c r="B289" s="48"/>
      <c r="C289" s="54"/>
      <c r="D289" s="30" t="s">
        <v>616</v>
      </c>
      <c r="E289" s="15">
        <v>122</v>
      </c>
      <c r="F289" s="50"/>
    </row>
    <row r="290" spans="1:7" ht="31.5" x14ac:dyDescent="0.2">
      <c r="A290" s="12"/>
      <c r="B290" s="48"/>
      <c r="C290" s="54"/>
      <c r="D290" s="30" t="s">
        <v>617</v>
      </c>
      <c r="E290" s="15">
        <v>50</v>
      </c>
      <c r="F290" s="50"/>
    </row>
    <row r="291" spans="1:7" ht="15.75" x14ac:dyDescent="0.2">
      <c r="A291" s="12"/>
      <c r="B291" s="48"/>
      <c r="C291" s="54"/>
      <c r="D291" s="30" t="s">
        <v>618</v>
      </c>
      <c r="E291" s="15">
        <v>60</v>
      </c>
      <c r="F291" s="50"/>
    </row>
    <row r="292" spans="1:7" ht="15.75" x14ac:dyDescent="0.2">
      <c r="A292" s="12"/>
      <c r="B292" s="48"/>
      <c r="C292" s="54"/>
      <c r="D292" s="30" t="s">
        <v>619</v>
      </c>
      <c r="E292" s="15">
        <v>64</v>
      </c>
      <c r="F292" s="50"/>
    </row>
    <row r="293" spans="1:7" ht="31.5" x14ac:dyDescent="0.2">
      <c r="A293" s="12"/>
      <c r="B293" s="48"/>
      <c r="C293" s="54"/>
      <c r="D293" s="30" t="s">
        <v>620</v>
      </c>
      <c r="E293" s="15">
        <v>100</v>
      </c>
      <c r="F293" s="50"/>
    </row>
    <row r="294" spans="1:7" ht="15.75" x14ac:dyDescent="0.2">
      <c r="A294" s="12"/>
      <c r="B294" s="48"/>
      <c r="C294" s="54"/>
      <c r="D294" s="30" t="s">
        <v>621</v>
      </c>
      <c r="E294" s="15">
        <v>62</v>
      </c>
      <c r="F294" s="50"/>
    </row>
    <row r="295" spans="1:7" ht="31.5" x14ac:dyDescent="0.2">
      <c r="A295" s="12"/>
      <c r="B295" s="48"/>
      <c r="C295" s="54"/>
      <c r="D295" s="30" t="s">
        <v>622</v>
      </c>
      <c r="E295" s="15">
        <v>64</v>
      </c>
      <c r="F295" s="50"/>
    </row>
    <row r="296" spans="1:7" ht="15.75" x14ac:dyDescent="0.2">
      <c r="A296" s="12"/>
      <c r="B296" s="48"/>
      <c r="C296" s="54"/>
      <c r="D296" s="30" t="s">
        <v>623</v>
      </c>
      <c r="E296" s="15">
        <v>64</v>
      </c>
      <c r="F296" s="50"/>
    </row>
    <row r="297" spans="1:7" ht="31.5" x14ac:dyDescent="0.2">
      <c r="A297" s="12"/>
      <c r="B297" s="48"/>
      <c r="C297" s="54"/>
      <c r="D297" s="30" t="s">
        <v>624</v>
      </c>
      <c r="E297" s="15">
        <v>64</v>
      </c>
      <c r="F297" s="50"/>
    </row>
    <row r="298" spans="1:7" ht="15.75" x14ac:dyDescent="0.2">
      <c r="A298" s="12"/>
      <c r="B298" s="48"/>
      <c r="C298" s="55"/>
      <c r="D298" s="30" t="s">
        <v>566</v>
      </c>
      <c r="E298" s="15">
        <v>50</v>
      </c>
      <c r="F298" s="50"/>
    </row>
    <row r="299" spans="1:7" ht="15.75" customHeight="1" x14ac:dyDescent="0.2">
      <c r="A299" s="12"/>
      <c r="B299" s="51"/>
      <c r="C299" s="23" t="s">
        <v>512</v>
      </c>
      <c r="D299" s="24"/>
      <c r="E299" s="23">
        <f>SUM(E286:E298)</f>
        <v>1918</v>
      </c>
      <c r="F299" s="52"/>
      <c r="G299" s="2"/>
    </row>
    <row r="300" spans="1:7" ht="15.75" x14ac:dyDescent="0.25">
      <c r="A300" s="12">
        <v>16</v>
      </c>
      <c r="B300" s="47" t="s">
        <v>552</v>
      </c>
      <c r="C300" s="11" t="s">
        <v>552</v>
      </c>
      <c r="D300" s="11"/>
      <c r="E300" s="11"/>
      <c r="F300" s="11"/>
    </row>
    <row r="301" spans="1:7" ht="15.75" x14ac:dyDescent="0.2">
      <c r="A301" s="12"/>
      <c r="B301" s="48"/>
      <c r="C301" s="56" t="s">
        <v>553</v>
      </c>
      <c r="D301" s="30" t="s">
        <v>554</v>
      </c>
      <c r="E301" s="15">
        <v>180</v>
      </c>
      <c r="F301" s="49" t="s">
        <v>576</v>
      </c>
    </row>
    <row r="302" spans="1:7" ht="15.75" x14ac:dyDescent="0.2">
      <c r="A302" s="12"/>
      <c r="B302" s="48"/>
      <c r="C302" s="57"/>
      <c r="D302" s="30" t="s">
        <v>555</v>
      </c>
      <c r="E302" s="15">
        <v>282</v>
      </c>
      <c r="F302" s="50"/>
    </row>
    <row r="303" spans="1:7" ht="15.75" x14ac:dyDescent="0.2">
      <c r="A303" s="12"/>
      <c r="B303" s="48"/>
      <c r="C303" s="57"/>
      <c r="D303" s="30" t="s">
        <v>556</v>
      </c>
      <c r="E303" s="15">
        <v>152</v>
      </c>
      <c r="F303" s="50"/>
    </row>
    <row r="304" spans="1:7" ht="15.75" x14ac:dyDescent="0.2">
      <c r="A304" s="12"/>
      <c r="B304" s="48"/>
      <c r="C304" s="57"/>
      <c r="D304" s="30" t="s">
        <v>557</v>
      </c>
      <c r="E304" s="15">
        <v>152</v>
      </c>
      <c r="F304" s="50"/>
    </row>
    <row r="305" spans="1:6" ht="15.75" x14ac:dyDescent="0.2">
      <c r="A305" s="12"/>
      <c r="B305" s="48"/>
      <c r="C305" s="57"/>
      <c r="D305" s="30" t="s">
        <v>558</v>
      </c>
      <c r="E305" s="15">
        <v>80</v>
      </c>
      <c r="F305" s="50"/>
    </row>
    <row r="306" spans="1:6" ht="15.75" x14ac:dyDescent="0.2">
      <c r="A306" s="12"/>
      <c r="B306" s="48"/>
      <c r="C306" s="57"/>
      <c r="D306" s="30" t="s">
        <v>559</v>
      </c>
      <c r="E306" s="15">
        <v>152</v>
      </c>
      <c r="F306" s="50"/>
    </row>
    <row r="307" spans="1:6" ht="15.75" x14ac:dyDescent="0.2">
      <c r="A307" s="12"/>
      <c r="B307" s="48"/>
      <c r="C307" s="57"/>
      <c r="D307" s="30" t="s">
        <v>560</v>
      </c>
      <c r="E307" s="15">
        <v>72</v>
      </c>
      <c r="F307" s="50"/>
    </row>
    <row r="308" spans="1:6" ht="15.75" x14ac:dyDescent="0.2">
      <c r="A308" s="12"/>
      <c r="B308" s="48"/>
      <c r="C308" s="57"/>
      <c r="D308" s="30" t="s">
        <v>561</v>
      </c>
      <c r="E308" s="15">
        <v>28</v>
      </c>
      <c r="F308" s="50"/>
    </row>
    <row r="309" spans="1:6" ht="15.75" x14ac:dyDescent="0.2">
      <c r="A309" s="12"/>
      <c r="B309" s="48"/>
      <c r="C309" s="57"/>
      <c r="D309" s="30" t="s">
        <v>562</v>
      </c>
      <c r="E309" s="15">
        <v>36</v>
      </c>
      <c r="F309" s="50"/>
    </row>
    <row r="310" spans="1:6" ht="15.75" x14ac:dyDescent="0.2">
      <c r="A310" s="12"/>
      <c r="B310" s="48"/>
      <c r="C310" s="57"/>
      <c r="D310" s="30" t="s">
        <v>563</v>
      </c>
      <c r="E310" s="15">
        <v>40</v>
      </c>
      <c r="F310" s="50"/>
    </row>
    <row r="311" spans="1:6" ht="15.75" x14ac:dyDescent="0.2">
      <c r="A311" s="12"/>
      <c r="B311" s="48"/>
      <c r="C311" s="57"/>
      <c r="D311" s="30" t="s">
        <v>564</v>
      </c>
      <c r="E311" s="15">
        <v>68</v>
      </c>
      <c r="F311" s="50"/>
    </row>
    <row r="312" spans="1:6" ht="15.75" x14ac:dyDescent="0.2">
      <c r="A312" s="12"/>
      <c r="B312" s="48"/>
      <c r="C312" s="57"/>
      <c r="D312" s="30" t="s">
        <v>565</v>
      </c>
      <c r="E312" s="15">
        <v>38</v>
      </c>
      <c r="F312" s="50"/>
    </row>
    <row r="313" spans="1:6" ht="15.75" x14ac:dyDescent="0.2">
      <c r="A313" s="12"/>
      <c r="B313" s="48"/>
      <c r="C313" s="57"/>
      <c r="D313" s="30" t="s">
        <v>566</v>
      </c>
      <c r="E313" s="15">
        <v>40</v>
      </c>
      <c r="F313" s="50"/>
    </row>
    <row r="314" spans="1:6" ht="15.75" x14ac:dyDescent="0.2">
      <c r="A314" s="12"/>
      <c r="B314" s="48"/>
      <c r="C314" s="57"/>
      <c r="D314" s="30" t="s">
        <v>567</v>
      </c>
      <c r="E314" s="15">
        <v>42</v>
      </c>
      <c r="F314" s="50"/>
    </row>
    <row r="315" spans="1:6" ht="15.75" x14ac:dyDescent="0.2">
      <c r="A315" s="12"/>
      <c r="B315" s="48"/>
      <c r="C315" s="57"/>
      <c r="D315" s="30" t="s">
        <v>568</v>
      </c>
      <c r="E315" s="15">
        <v>48</v>
      </c>
      <c r="F315" s="50"/>
    </row>
    <row r="316" spans="1:6" ht="15.75" x14ac:dyDescent="0.2">
      <c r="A316" s="12"/>
      <c r="B316" s="48"/>
      <c r="C316" s="57"/>
      <c r="D316" s="30" t="s">
        <v>569</v>
      </c>
      <c r="E316" s="15">
        <v>42</v>
      </c>
      <c r="F316" s="50"/>
    </row>
    <row r="317" spans="1:6" ht="15.75" x14ac:dyDescent="0.2">
      <c r="A317" s="12"/>
      <c r="B317" s="48"/>
      <c r="C317" s="57"/>
      <c r="D317" s="30" t="s">
        <v>25</v>
      </c>
      <c r="E317" s="15">
        <v>64</v>
      </c>
      <c r="F317" s="50"/>
    </row>
    <row r="318" spans="1:6" ht="15.75" x14ac:dyDescent="0.2">
      <c r="A318" s="12"/>
      <c r="B318" s="48"/>
      <c r="C318" s="57"/>
      <c r="D318" s="30" t="s">
        <v>570</v>
      </c>
      <c r="E318" s="15">
        <v>62</v>
      </c>
      <c r="F318" s="50"/>
    </row>
    <row r="319" spans="1:6" ht="15.75" x14ac:dyDescent="0.2">
      <c r="A319" s="12"/>
      <c r="B319" s="48"/>
      <c r="C319" s="57"/>
      <c r="D319" s="30" t="s">
        <v>571</v>
      </c>
      <c r="E319" s="15">
        <v>96</v>
      </c>
      <c r="F319" s="50"/>
    </row>
    <row r="320" spans="1:6" ht="15.75" x14ac:dyDescent="0.2">
      <c r="A320" s="12"/>
      <c r="B320" s="48"/>
      <c r="C320" s="57"/>
      <c r="D320" s="30" t="s">
        <v>572</v>
      </c>
      <c r="E320" s="15">
        <v>60</v>
      </c>
      <c r="F320" s="50"/>
    </row>
    <row r="321" spans="1:7" ht="15.75" x14ac:dyDescent="0.2">
      <c r="A321" s="12"/>
      <c r="B321" s="48"/>
      <c r="C321" s="57"/>
      <c r="D321" s="30" t="s">
        <v>573</v>
      </c>
      <c r="E321" s="15">
        <v>54</v>
      </c>
      <c r="F321" s="50"/>
    </row>
    <row r="322" spans="1:7" ht="15.75" x14ac:dyDescent="0.2">
      <c r="A322" s="12"/>
      <c r="B322" s="48"/>
      <c r="C322" s="57"/>
      <c r="D322" s="30" t="s">
        <v>574</v>
      </c>
      <c r="E322" s="15">
        <v>56</v>
      </c>
      <c r="F322" s="50"/>
    </row>
    <row r="323" spans="1:7" ht="15.75" x14ac:dyDescent="0.2">
      <c r="A323" s="12"/>
      <c r="B323" s="48"/>
      <c r="C323" s="58"/>
      <c r="D323" s="30" t="s">
        <v>575</v>
      </c>
      <c r="E323" s="15">
        <v>30</v>
      </c>
      <c r="F323" s="50"/>
    </row>
    <row r="324" spans="1:7" ht="15.75" customHeight="1" x14ac:dyDescent="0.2">
      <c r="A324" s="22"/>
      <c r="B324" s="51"/>
      <c r="C324" s="23" t="s">
        <v>512</v>
      </c>
      <c r="D324" s="24"/>
      <c r="E324" s="23">
        <f>SUM(E301:E323)</f>
        <v>1874</v>
      </c>
      <c r="F324" s="52"/>
      <c r="G324" s="2"/>
    </row>
    <row r="325" spans="1:7" ht="15.75" x14ac:dyDescent="0.25">
      <c r="A325" s="9">
        <v>17</v>
      </c>
      <c r="B325" s="10" t="s">
        <v>19</v>
      </c>
      <c r="C325" s="11" t="s">
        <v>19</v>
      </c>
      <c r="D325" s="11"/>
      <c r="E325" s="11"/>
      <c r="F325" s="11"/>
    </row>
    <row r="326" spans="1:7" ht="15.75" x14ac:dyDescent="0.2">
      <c r="A326" s="12"/>
      <c r="B326" s="10"/>
      <c r="C326" s="31" t="s">
        <v>223</v>
      </c>
      <c r="D326" s="30" t="s">
        <v>224</v>
      </c>
      <c r="E326" s="15">
        <v>92</v>
      </c>
      <c r="F326" s="16" t="s">
        <v>526</v>
      </c>
    </row>
    <row r="327" spans="1:7" ht="15.75" x14ac:dyDescent="0.2">
      <c r="A327" s="12"/>
      <c r="B327" s="10"/>
      <c r="C327" s="31" t="s">
        <v>225</v>
      </c>
      <c r="D327" s="30" t="s">
        <v>226</v>
      </c>
      <c r="E327" s="15">
        <v>54</v>
      </c>
      <c r="F327" s="16"/>
    </row>
    <row r="328" spans="1:7" ht="15.75" x14ac:dyDescent="0.2">
      <c r="A328" s="12"/>
      <c r="B328" s="10"/>
      <c r="C328" s="31" t="s">
        <v>227</v>
      </c>
      <c r="D328" s="30" t="s">
        <v>228</v>
      </c>
      <c r="E328" s="15">
        <v>142</v>
      </c>
      <c r="F328" s="16"/>
    </row>
    <row r="329" spans="1:7" ht="15.75" x14ac:dyDescent="0.25">
      <c r="A329" s="12"/>
      <c r="B329" s="10"/>
      <c r="C329" s="13" t="s">
        <v>229</v>
      </c>
      <c r="D329" s="30" t="s">
        <v>230</v>
      </c>
      <c r="E329" s="38">
        <v>38</v>
      </c>
      <c r="F329" s="16"/>
    </row>
    <row r="330" spans="1:7" ht="15.75" x14ac:dyDescent="0.25">
      <c r="A330" s="12"/>
      <c r="B330" s="10"/>
      <c r="C330" s="13"/>
      <c r="D330" s="30" t="s">
        <v>231</v>
      </c>
      <c r="E330" s="38">
        <v>20</v>
      </c>
      <c r="F330" s="16"/>
    </row>
    <row r="331" spans="1:7" ht="31.5" x14ac:dyDescent="0.25">
      <c r="A331" s="12"/>
      <c r="B331" s="10"/>
      <c r="C331" s="13"/>
      <c r="D331" s="30" t="s">
        <v>232</v>
      </c>
      <c r="E331" s="38">
        <v>20</v>
      </c>
      <c r="F331" s="16"/>
    </row>
    <row r="332" spans="1:7" ht="15.75" x14ac:dyDescent="0.25">
      <c r="A332" s="12"/>
      <c r="B332" s="10"/>
      <c r="C332" s="15" t="s">
        <v>233</v>
      </c>
      <c r="D332" s="30" t="s">
        <v>234</v>
      </c>
      <c r="E332" s="38">
        <v>36</v>
      </c>
      <c r="F332" s="16"/>
    </row>
    <row r="333" spans="1:7" ht="15.75" customHeight="1" x14ac:dyDescent="0.2">
      <c r="A333" s="22"/>
      <c r="B333" s="10"/>
      <c r="C333" s="23" t="s">
        <v>512</v>
      </c>
      <c r="D333" s="24"/>
      <c r="E333" s="23">
        <f>SUM(E326:E332)</f>
        <v>402</v>
      </c>
      <c r="F333" s="16"/>
      <c r="G333" s="2"/>
    </row>
    <row r="334" spans="1:7" ht="15.75" x14ac:dyDescent="0.25">
      <c r="A334" s="9">
        <v>18</v>
      </c>
      <c r="B334" s="47" t="s">
        <v>641</v>
      </c>
      <c r="C334" s="11" t="s">
        <v>641</v>
      </c>
      <c r="D334" s="11"/>
      <c r="E334" s="11"/>
      <c r="F334" s="11"/>
    </row>
    <row r="335" spans="1:7" ht="29.25" customHeight="1" x14ac:dyDescent="0.25">
      <c r="A335" s="12"/>
      <c r="B335" s="48"/>
      <c r="C335" s="59" t="s">
        <v>642</v>
      </c>
      <c r="D335" s="60" t="s">
        <v>643</v>
      </c>
      <c r="E335" s="38">
        <v>204</v>
      </c>
      <c r="F335" s="49" t="s">
        <v>663</v>
      </c>
    </row>
    <row r="336" spans="1:7" ht="16.5" customHeight="1" x14ac:dyDescent="0.25">
      <c r="A336" s="12"/>
      <c r="B336" s="48"/>
      <c r="C336" s="53" t="s">
        <v>644</v>
      </c>
      <c r="D336" s="37" t="s">
        <v>645</v>
      </c>
      <c r="E336" s="38">
        <v>20784</v>
      </c>
      <c r="F336" s="50"/>
    </row>
    <row r="337" spans="1:6" ht="16.5" customHeight="1" x14ac:dyDescent="0.25">
      <c r="A337" s="12"/>
      <c r="B337" s="48"/>
      <c r="C337" s="54"/>
      <c r="D337" s="37" t="s">
        <v>646</v>
      </c>
      <c r="E337" s="38">
        <v>684</v>
      </c>
      <c r="F337" s="50"/>
    </row>
    <row r="338" spans="1:6" ht="16.5" customHeight="1" x14ac:dyDescent="0.25">
      <c r="A338" s="12"/>
      <c r="B338" s="48"/>
      <c r="C338" s="55"/>
      <c r="D338" s="37" t="s">
        <v>647</v>
      </c>
      <c r="E338" s="38">
        <v>268</v>
      </c>
      <c r="F338" s="50"/>
    </row>
    <row r="339" spans="1:6" ht="16.5" customHeight="1" x14ac:dyDescent="0.25">
      <c r="A339" s="12"/>
      <c r="B339" s="48"/>
      <c r="C339" s="53" t="s">
        <v>648</v>
      </c>
      <c r="D339" s="37" t="s">
        <v>649</v>
      </c>
      <c r="E339" s="38">
        <v>58</v>
      </c>
      <c r="F339" s="50"/>
    </row>
    <row r="340" spans="1:6" ht="16.5" customHeight="1" x14ac:dyDescent="0.25">
      <c r="A340" s="12"/>
      <c r="B340" s="48"/>
      <c r="C340" s="54"/>
      <c r="D340" s="37" t="s">
        <v>650</v>
      </c>
      <c r="E340" s="38">
        <v>152</v>
      </c>
      <c r="F340" s="50"/>
    </row>
    <row r="341" spans="1:6" ht="16.5" customHeight="1" x14ac:dyDescent="0.25">
      <c r="A341" s="12"/>
      <c r="B341" s="48"/>
      <c r="C341" s="54"/>
      <c r="D341" s="37" t="s">
        <v>651</v>
      </c>
      <c r="E341" s="38">
        <v>94</v>
      </c>
      <c r="F341" s="50"/>
    </row>
    <row r="342" spans="1:6" ht="16.5" customHeight="1" x14ac:dyDescent="0.25">
      <c r="A342" s="12"/>
      <c r="B342" s="48"/>
      <c r="C342" s="54"/>
      <c r="D342" s="37" t="s">
        <v>652</v>
      </c>
      <c r="E342" s="38">
        <v>76</v>
      </c>
      <c r="F342" s="50"/>
    </row>
    <row r="343" spans="1:6" ht="16.5" customHeight="1" x14ac:dyDescent="0.25">
      <c r="A343" s="12"/>
      <c r="B343" s="48"/>
      <c r="C343" s="54"/>
      <c r="D343" s="37" t="s">
        <v>653</v>
      </c>
      <c r="E343" s="38">
        <v>138</v>
      </c>
      <c r="F343" s="50"/>
    </row>
    <row r="344" spans="1:6" ht="16.5" customHeight="1" x14ac:dyDescent="0.25">
      <c r="A344" s="12"/>
      <c r="B344" s="48"/>
      <c r="C344" s="54"/>
      <c r="D344" s="37" t="s">
        <v>654</v>
      </c>
      <c r="E344" s="38">
        <v>56</v>
      </c>
      <c r="F344" s="50"/>
    </row>
    <row r="345" spans="1:6" ht="16.5" customHeight="1" x14ac:dyDescent="0.25">
      <c r="A345" s="12"/>
      <c r="B345" s="48"/>
      <c r="C345" s="54"/>
      <c r="D345" s="37" t="s">
        <v>655</v>
      </c>
      <c r="E345" s="38">
        <v>76</v>
      </c>
      <c r="F345" s="50"/>
    </row>
    <row r="346" spans="1:6" ht="16.5" customHeight="1" x14ac:dyDescent="0.25">
      <c r="A346" s="12"/>
      <c r="B346" s="48"/>
      <c r="C346" s="54"/>
      <c r="D346" s="37" t="s">
        <v>656</v>
      </c>
      <c r="E346" s="38">
        <v>38</v>
      </c>
      <c r="F346" s="50"/>
    </row>
    <row r="347" spans="1:6" ht="16.5" customHeight="1" x14ac:dyDescent="0.25">
      <c r="A347" s="12"/>
      <c r="B347" s="48"/>
      <c r="C347" s="54"/>
      <c r="D347" s="37" t="s">
        <v>657</v>
      </c>
      <c r="E347" s="38">
        <v>58</v>
      </c>
      <c r="F347" s="50"/>
    </row>
    <row r="348" spans="1:6" ht="16.5" customHeight="1" x14ac:dyDescent="0.25">
      <c r="A348" s="12"/>
      <c r="B348" s="48"/>
      <c r="C348" s="54"/>
      <c r="D348" s="37" t="s">
        <v>658</v>
      </c>
      <c r="E348" s="38">
        <v>88</v>
      </c>
      <c r="F348" s="50"/>
    </row>
    <row r="349" spans="1:6" ht="16.5" customHeight="1" x14ac:dyDescent="0.25">
      <c r="A349" s="12"/>
      <c r="B349" s="48"/>
      <c r="C349" s="54"/>
      <c r="D349" s="37" t="s">
        <v>659</v>
      </c>
      <c r="E349" s="38">
        <v>36</v>
      </c>
      <c r="F349" s="50"/>
    </row>
    <row r="350" spans="1:6" ht="16.5" customHeight="1" x14ac:dyDescent="0.25">
      <c r="A350" s="12"/>
      <c r="B350" s="48"/>
      <c r="C350" s="54"/>
      <c r="D350" s="37" t="s">
        <v>660</v>
      </c>
      <c r="E350" s="38">
        <v>76</v>
      </c>
      <c r="F350" s="50"/>
    </row>
    <row r="351" spans="1:6" ht="16.5" customHeight="1" x14ac:dyDescent="0.25">
      <c r="A351" s="12"/>
      <c r="B351" s="48"/>
      <c r="C351" s="54"/>
      <c r="D351" s="37" t="s">
        <v>661</v>
      </c>
      <c r="E351" s="38">
        <v>76</v>
      </c>
      <c r="F351" s="50"/>
    </row>
    <row r="352" spans="1:6" ht="16.5" customHeight="1" x14ac:dyDescent="0.25">
      <c r="A352" s="12"/>
      <c r="B352" s="48"/>
      <c r="C352" s="55"/>
      <c r="D352" s="37" t="s">
        <v>662</v>
      </c>
      <c r="E352" s="38">
        <v>30</v>
      </c>
      <c r="F352" s="50"/>
    </row>
    <row r="353" spans="1:7" ht="15.75" customHeight="1" x14ac:dyDescent="0.2">
      <c r="A353" s="22"/>
      <c r="B353" s="51"/>
      <c r="C353" s="23" t="s">
        <v>512</v>
      </c>
      <c r="D353" s="24"/>
      <c r="E353" s="23">
        <f>SUM(E335:E352)</f>
        <v>22992</v>
      </c>
      <c r="F353" s="52"/>
      <c r="G353" s="2"/>
    </row>
    <row r="354" spans="1:7" ht="15.75" x14ac:dyDescent="0.25">
      <c r="A354" s="9">
        <v>19</v>
      </c>
      <c r="B354" s="47" t="s">
        <v>626</v>
      </c>
      <c r="C354" s="11" t="s">
        <v>626</v>
      </c>
      <c r="D354" s="11"/>
      <c r="E354" s="11"/>
      <c r="F354" s="11"/>
    </row>
    <row r="355" spans="1:7" ht="15.75" x14ac:dyDescent="0.25">
      <c r="A355" s="12"/>
      <c r="B355" s="48"/>
      <c r="C355" s="53" t="s">
        <v>627</v>
      </c>
      <c r="D355" s="37" t="s">
        <v>628</v>
      </c>
      <c r="E355" s="38">
        <v>64</v>
      </c>
      <c r="F355" s="49" t="s">
        <v>640</v>
      </c>
    </row>
    <row r="356" spans="1:7" ht="15.75" x14ac:dyDescent="0.25">
      <c r="A356" s="12"/>
      <c r="B356" s="48"/>
      <c r="C356" s="54"/>
      <c r="D356" s="37" t="s">
        <v>629</v>
      </c>
      <c r="E356" s="38">
        <v>64</v>
      </c>
      <c r="F356" s="50"/>
    </row>
    <row r="357" spans="1:7" ht="15.75" x14ac:dyDescent="0.25">
      <c r="A357" s="12"/>
      <c r="B357" s="48"/>
      <c r="C357" s="54"/>
      <c r="D357" s="37" t="s">
        <v>630</v>
      </c>
      <c r="E357" s="38">
        <v>32</v>
      </c>
      <c r="F357" s="50"/>
    </row>
    <row r="358" spans="1:7" ht="15.75" x14ac:dyDescent="0.25">
      <c r="A358" s="12"/>
      <c r="B358" s="48"/>
      <c r="C358" s="54"/>
      <c r="D358" s="37" t="s">
        <v>631</v>
      </c>
      <c r="E358" s="38">
        <v>32</v>
      </c>
      <c r="F358" s="50"/>
    </row>
    <row r="359" spans="1:7" ht="15.75" x14ac:dyDescent="0.25">
      <c r="A359" s="12"/>
      <c r="B359" s="48"/>
      <c r="C359" s="54"/>
      <c r="D359" s="37" t="s">
        <v>632</v>
      </c>
      <c r="E359" s="38">
        <v>42</v>
      </c>
      <c r="F359" s="50"/>
    </row>
    <row r="360" spans="1:7" ht="15.75" x14ac:dyDescent="0.25">
      <c r="A360" s="12"/>
      <c r="B360" s="48"/>
      <c r="C360" s="54"/>
      <c r="D360" s="37" t="s">
        <v>633</v>
      </c>
      <c r="E360" s="38">
        <v>18</v>
      </c>
      <c r="F360" s="50"/>
    </row>
    <row r="361" spans="1:7" ht="15.75" x14ac:dyDescent="0.25">
      <c r="A361" s="12"/>
      <c r="B361" s="48"/>
      <c r="C361" s="54"/>
      <c r="D361" s="37" t="s">
        <v>634</v>
      </c>
      <c r="E361" s="38">
        <v>58</v>
      </c>
      <c r="F361" s="50"/>
    </row>
    <row r="362" spans="1:7" ht="15.75" x14ac:dyDescent="0.25">
      <c r="A362" s="12"/>
      <c r="B362" s="48"/>
      <c r="C362" s="54"/>
      <c r="D362" s="37" t="s">
        <v>635</v>
      </c>
      <c r="E362" s="38">
        <v>32</v>
      </c>
      <c r="F362" s="50"/>
    </row>
    <row r="363" spans="1:7" ht="15.75" x14ac:dyDescent="0.25">
      <c r="A363" s="12"/>
      <c r="B363" s="48"/>
      <c r="C363" s="54"/>
      <c r="D363" s="37" t="s">
        <v>636</v>
      </c>
      <c r="E363" s="38">
        <v>128</v>
      </c>
      <c r="F363" s="50"/>
    </row>
    <row r="364" spans="1:7" ht="15.75" x14ac:dyDescent="0.25">
      <c r="A364" s="12"/>
      <c r="B364" s="48"/>
      <c r="C364" s="54"/>
      <c r="D364" s="37" t="s">
        <v>637</v>
      </c>
      <c r="E364" s="38">
        <v>64</v>
      </c>
      <c r="F364" s="50"/>
    </row>
    <row r="365" spans="1:7" ht="15.75" x14ac:dyDescent="0.25">
      <c r="A365" s="12"/>
      <c r="B365" s="48"/>
      <c r="C365" s="54"/>
      <c r="D365" s="37" t="s">
        <v>638</v>
      </c>
      <c r="E365" s="38">
        <v>128</v>
      </c>
      <c r="F365" s="50"/>
    </row>
    <row r="366" spans="1:7" ht="15.75" x14ac:dyDescent="0.25">
      <c r="A366" s="12"/>
      <c r="B366" s="48"/>
      <c r="C366" s="54"/>
      <c r="D366" s="37" t="s">
        <v>634</v>
      </c>
      <c r="E366" s="38">
        <v>64</v>
      </c>
      <c r="F366" s="50"/>
    </row>
    <row r="367" spans="1:7" ht="15.75" x14ac:dyDescent="0.25">
      <c r="A367" s="12"/>
      <c r="B367" s="48"/>
      <c r="C367" s="54"/>
      <c r="D367" s="37" t="s">
        <v>639</v>
      </c>
      <c r="E367" s="38">
        <v>64</v>
      </c>
      <c r="F367" s="50"/>
    </row>
    <row r="368" spans="1:7" ht="15.75" x14ac:dyDescent="0.25">
      <c r="A368" s="12"/>
      <c r="B368" s="48"/>
      <c r="C368" s="55"/>
      <c r="D368" s="37" t="s">
        <v>193</v>
      </c>
      <c r="E368" s="38">
        <v>64</v>
      </c>
      <c r="F368" s="50"/>
    </row>
    <row r="369" spans="1:7" ht="15.75" customHeight="1" x14ac:dyDescent="0.2">
      <c r="A369" s="22"/>
      <c r="B369" s="51"/>
      <c r="C369" s="23" t="s">
        <v>512</v>
      </c>
      <c r="D369" s="24"/>
      <c r="E369" s="23">
        <f>SUM(E355:E368)</f>
        <v>854</v>
      </c>
      <c r="F369" s="52"/>
      <c r="G369" s="2"/>
    </row>
    <row r="370" spans="1:7" ht="15.75" x14ac:dyDescent="0.25">
      <c r="A370" s="9">
        <v>20</v>
      </c>
      <c r="B370" s="10" t="s">
        <v>21</v>
      </c>
      <c r="C370" s="11" t="s">
        <v>21</v>
      </c>
      <c r="D370" s="11"/>
      <c r="E370" s="11"/>
      <c r="F370" s="11"/>
    </row>
    <row r="371" spans="1:7" ht="15.75" x14ac:dyDescent="0.25">
      <c r="A371" s="12"/>
      <c r="B371" s="10"/>
      <c r="C371" s="13" t="s">
        <v>235</v>
      </c>
      <c r="D371" s="37" t="s">
        <v>22</v>
      </c>
      <c r="E371" s="38">
        <v>116</v>
      </c>
      <c r="F371" s="16" t="s">
        <v>546</v>
      </c>
    </row>
    <row r="372" spans="1:7" ht="15.75" x14ac:dyDescent="0.25">
      <c r="A372" s="12"/>
      <c r="B372" s="10"/>
      <c r="C372" s="13"/>
      <c r="D372" s="37" t="s">
        <v>23</v>
      </c>
      <c r="E372" s="38">
        <v>66</v>
      </c>
      <c r="F372" s="16"/>
    </row>
    <row r="373" spans="1:7" ht="15.75" x14ac:dyDescent="0.25">
      <c r="A373" s="12"/>
      <c r="B373" s="10"/>
      <c r="C373" s="13"/>
      <c r="D373" s="37" t="s">
        <v>236</v>
      </c>
      <c r="E373" s="38">
        <v>58</v>
      </c>
      <c r="F373" s="16"/>
    </row>
    <row r="374" spans="1:7" ht="15.75" customHeight="1" x14ac:dyDescent="0.2">
      <c r="A374" s="22"/>
      <c r="B374" s="10"/>
      <c r="C374" s="23" t="s">
        <v>512</v>
      </c>
      <c r="D374" s="24"/>
      <c r="E374" s="23">
        <f>SUM(E371:E373)</f>
        <v>240</v>
      </c>
      <c r="F374" s="16"/>
      <c r="G374" s="2"/>
    </row>
    <row r="375" spans="1:7" ht="12.75" customHeight="1" x14ac:dyDescent="0.25">
      <c r="A375" s="9">
        <v>21</v>
      </c>
      <c r="B375" s="10" t="s">
        <v>24</v>
      </c>
      <c r="C375" s="11" t="s">
        <v>24</v>
      </c>
      <c r="D375" s="11"/>
      <c r="E375" s="11"/>
      <c r="F375" s="11"/>
    </row>
    <row r="376" spans="1:7" ht="47.25" x14ac:dyDescent="0.25">
      <c r="A376" s="12"/>
      <c r="B376" s="10"/>
      <c r="C376" s="15" t="s">
        <v>237</v>
      </c>
      <c r="D376" s="37" t="s">
        <v>238</v>
      </c>
      <c r="E376" s="38">
        <v>228</v>
      </c>
      <c r="F376" s="16" t="s">
        <v>528</v>
      </c>
    </row>
    <row r="377" spans="1:7" ht="15.75" x14ac:dyDescent="0.25">
      <c r="A377" s="12"/>
      <c r="B377" s="10"/>
      <c r="C377" s="36" t="s">
        <v>239</v>
      </c>
      <c r="D377" s="37" t="s">
        <v>240</v>
      </c>
      <c r="E377" s="38">
        <v>84</v>
      </c>
      <c r="F377" s="16"/>
    </row>
    <row r="378" spans="1:7" ht="15.75" x14ac:dyDescent="0.25">
      <c r="A378" s="12"/>
      <c r="B378" s="10"/>
      <c r="C378" s="36"/>
      <c r="D378" s="37" t="s">
        <v>241</v>
      </c>
      <c r="E378" s="38">
        <v>64</v>
      </c>
      <c r="F378" s="16"/>
    </row>
    <row r="379" spans="1:7" ht="15.75" x14ac:dyDescent="0.25">
      <c r="A379" s="12"/>
      <c r="B379" s="10"/>
      <c r="C379" s="36"/>
      <c r="D379" s="37" t="s">
        <v>242</v>
      </c>
      <c r="E379" s="38">
        <v>182</v>
      </c>
      <c r="F379" s="16"/>
    </row>
    <row r="380" spans="1:7" ht="15.75" x14ac:dyDescent="0.25">
      <c r="A380" s="12"/>
      <c r="B380" s="10"/>
      <c r="C380" s="36"/>
      <c r="D380" s="37" t="s">
        <v>0</v>
      </c>
      <c r="E380" s="38">
        <v>138</v>
      </c>
      <c r="F380" s="16"/>
    </row>
    <row r="381" spans="1:7" ht="15.75" x14ac:dyDescent="0.25">
      <c r="A381" s="12"/>
      <c r="B381" s="10"/>
      <c r="C381" s="36"/>
      <c r="D381" s="37" t="s">
        <v>243</v>
      </c>
      <c r="E381" s="38">
        <v>144</v>
      </c>
      <c r="F381" s="16"/>
    </row>
    <row r="382" spans="1:7" ht="15.75" x14ac:dyDescent="0.25">
      <c r="A382" s="12"/>
      <c r="B382" s="10"/>
      <c r="C382" s="36"/>
      <c r="D382" s="37" t="s">
        <v>244</v>
      </c>
      <c r="E382" s="38">
        <v>50</v>
      </c>
      <c r="F382" s="16"/>
    </row>
    <row r="383" spans="1:7" ht="15.75" x14ac:dyDescent="0.25">
      <c r="A383" s="12"/>
      <c r="B383" s="10"/>
      <c r="C383" s="36"/>
      <c r="D383" s="37" t="s">
        <v>245</v>
      </c>
      <c r="E383" s="38">
        <v>50</v>
      </c>
      <c r="F383" s="16"/>
    </row>
    <row r="384" spans="1:7" ht="15.75" x14ac:dyDescent="0.25">
      <c r="A384" s="12"/>
      <c r="B384" s="10"/>
      <c r="C384" s="36"/>
      <c r="D384" s="37" t="s">
        <v>246</v>
      </c>
      <c r="E384" s="38">
        <v>84</v>
      </c>
      <c r="F384" s="16"/>
    </row>
    <row r="385" spans="1:7" ht="15.75" x14ac:dyDescent="0.25">
      <c r="A385" s="12"/>
      <c r="B385" s="10"/>
      <c r="C385" s="36"/>
      <c r="D385" s="37" t="s">
        <v>247</v>
      </c>
      <c r="E385" s="38">
        <v>90</v>
      </c>
      <c r="F385" s="16"/>
    </row>
    <row r="386" spans="1:7" ht="15.75" x14ac:dyDescent="0.25">
      <c r="A386" s="12"/>
      <c r="B386" s="10"/>
      <c r="C386" s="36"/>
      <c r="D386" s="37" t="s">
        <v>244</v>
      </c>
      <c r="E386" s="38">
        <v>50</v>
      </c>
      <c r="F386" s="16"/>
    </row>
    <row r="387" spans="1:7" ht="15.75" x14ac:dyDescent="0.25">
      <c r="A387" s="12"/>
      <c r="B387" s="10"/>
      <c r="C387" s="36"/>
      <c r="D387" s="37" t="s">
        <v>245</v>
      </c>
      <c r="E387" s="38">
        <v>50</v>
      </c>
      <c r="F387" s="16"/>
    </row>
    <row r="388" spans="1:7" ht="15.75" customHeight="1" x14ac:dyDescent="0.2">
      <c r="A388" s="22"/>
      <c r="B388" s="10"/>
      <c r="C388" s="23" t="s">
        <v>512</v>
      </c>
      <c r="D388" s="24"/>
      <c r="E388" s="23">
        <f>SUM(E376:E387)</f>
        <v>1214</v>
      </c>
      <c r="F388" s="16"/>
      <c r="G388" s="2"/>
    </row>
    <row r="389" spans="1:7" ht="12.75" customHeight="1" x14ac:dyDescent="0.25">
      <c r="A389" s="9">
        <v>22</v>
      </c>
      <c r="B389" s="10" t="s">
        <v>529</v>
      </c>
      <c r="C389" s="11" t="s">
        <v>529</v>
      </c>
      <c r="D389" s="11"/>
      <c r="E389" s="11"/>
      <c r="F389" s="11"/>
    </row>
    <row r="390" spans="1:7" ht="20.25" customHeight="1" x14ac:dyDescent="0.2">
      <c r="A390" s="12"/>
      <c r="B390" s="10"/>
      <c r="C390" s="31" t="s">
        <v>433</v>
      </c>
      <c r="D390" s="42" t="s">
        <v>434</v>
      </c>
      <c r="E390" s="31">
        <v>234</v>
      </c>
      <c r="F390" s="16" t="s">
        <v>530</v>
      </c>
    </row>
    <row r="391" spans="1:7" ht="15.75" customHeight="1" x14ac:dyDescent="0.2">
      <c r="A391" s="22"/>
      <c r="B391" s="10"/>
      <c r="C391" s="23" t="s">
        <v>512</v>
      </c>
      <c r="D391" s="24"/>
      <c r="E391" s="23">
        <f>SUM(E390)</f>
        <v>234</v>
      </c>
      <c r="F391" s="16"/>
      <c r="G391" s="2"/>
    </row>
    <row r="392" spans="1:7" ht="12.75" customHeight="1" x14ac:dyDescent="0.25">
      <c r="A392" s="9">
        <v>23</v>
      </c>
      <c r="B392" s="10" t="s">
        <v>27</v>
      </c>
      <c r="C392" s="11" t="s">
        <v>27</v>
      </c>
      <c r="D392" s="11"/>
      <c r="E392" s="11"/>
      <c r="F392" s="11"/>
    </row>
    <row r="393" spans="1:7" ht="12.75" customHeight="1" x14ac:dyDescent="0.25">
      <c r="A393" s="12"/>
      <c r="B393" s="10"/>
      <c r="C393" s="38" t="s">
        <v>249</v>
      </c>
      <c r="D393" s="37" t="s">
        <v>20</v>
      </c>
      <c r="E393" s="38">
        <v>48</v>
      </c>
      <c r="F393" s="16" t="s">
        <v>531</v>
      </c>
    </row>
    <row r="394" spans="1:7" ht="15.75" x14ac:dyDescent="0.25">
      <c r="A394" s="12"/>
      <c r="B394" s="10"/>
      <c r="C394" s="38" t="s">
        <v>28</v>
      </c>
      <c r="D394" s="37" t="s">
        <v>248</v>
      </c>
      <c r="E394" s="38">
        <v>50</v>
      </c>
      <c r="F394" s="16"/>
    </row>
    <row r="395" spans="1:7" ht="15.75" x14ac:dyDescent="0.25">
      <c r="A395" s="12"/>
      <c r="B395" s="10"/>
      <c r="C395" s="38" t="s">
        <v>13</v>
      </c>
      <c r="D395" s="37" t="s">
        <v>250</v>
      </c>
      <c r="E395" s="38">
        <v>36</v>
      </c>
      <c r="F395" s="16"/>
    </row>
    <row r="396" spans="1:7" ht="15.75" customHeight="1" x14ac:dyDescent="0.2">
      <c r="A396" s="22"/>
      <c r="B396" s="10"/>
      <c r="C396" s="23" t="s">
        <v>512</v>
      </c>
      <c r="D396" s="24"/>
      <c r="E396" s="23">
        <f>SUM(E393:E395)</f>
        <v>134</v>
      </c>
      <c r="F396" s="16"/>
      <c r="G396" s="2"/>
    </row>
    <row r="397" spans="1:7" ht="12.75" customHeight="1" x14ac:dyDescent="0.25">
      <c r="A397" s="9">
        <v>24</v>
      </c>
      <c r="B397" s="10" t="s">
        <v>29</v>
      </c>
      <c r="C397" s="11" t="s">
        <v>29</v>
      </c>
      <c r="D397" s="11"/>
      <c r="E397" s="11"/>
      <c r="F397" s="11"/>
    </row>
    <row r="398" spans="1:7" ht="15.75" customHeight="1" x14ac:dyDescent="0.25">
      <c r="A398" s="12"/>
      <c r="B398" s="10"/>
      <c r="C398" s="36" t="s">
        <v>251</v>
      </c>
      <c r="D398" s="37" t="s">
        <v>34</v>
      </c>
      <c r="E398" s="38">
        <v>58</v>
      </c>
      <c r="F398" s="16" t="s">
        <v>532</v>
      </c>
    </row>
    <row r="399" spans="1:7" ht="15.75" x14ac:dyDescent="0.25">
      <c r="A399" s="12"/>
      <c r="B399" s="10"/>
      <c r="C399" s="36"/>
      <c r="D399" s="37" t="s">
        <v>252</v>
      </c>
      <c r="E399" s="38">
        <v>128</v>
      </c>
      <c r="F399" s="16"/>
    </row>
    <row r="400" spans="1:7" ht="15.75" x14ac:dyDescent="0.25">
      <c r="A400" s="12"/>
      <c r="B400" s="10"/>
      <c r="C400" s="36"/>
      <c r="D400" s="37" t="s">
        <v>253</v>
      </c>
      <c r="E400" s="38">
        <v>68</v>
      </c>
      <c r="F400" s="16"/>
    </row>
    <row r="401" spans="1:7" ht="15.75" x14ac:dyDescent="0.25">
      <c r="A401" s="12"/>
      <c r="B401" s="10"/>
      <c r="C401" s="36"/>
      <c r="D401" s="37" t="s">
        <v>254</v>
      </c>
      <c r="E401" s="38">
        <v>94</v>
      </c>
      <c r="F401" s="16"/>
    </row>
    <row r="402" spans="1:7" ht="15.75" x14ac:dyDescent="0.25">
      <c r="A402" s="12"/>
      <c r="B402" s="10"/>
      <c r="C402" s="36"/>
      <c r="D402" s="37" t="s">
        <v>255</v>
      </c>
      <c r="E402" s="38">
        <v>72</v>
      </c>
      <c r="F402" s="16"/>
    </row>
    <row r="403" spans="1:7" ht="15.75" x14ac:dyDescent="0.25">
      <c r="A403" s="12"/>
      <c r="B403" s="10"/>
      <c r="C403" s="36"/>
      <c r="D403" s="37" t="s">
        <v>35</v>
      </c>
      <c r="E403" s="38">
        <v>58</v>
      </c>
      <c r="F403" s="16"/>
    </row>
    <row r="404" spans="1:7" ht="15.75" x14ac:dyDescent="0.25">
      <c r="A404" s="12"/>
      <c r="B404" s="10"/>
      <c r="C404" s="36"/>
      <c r="D404" s="37" t="s">
        <v>25</v>
      </c>
      <c r="E404" s="38">
        <v>58</v>
      </c>
      <c r="F404" s="16"/>
    </row>
    <row r="405" spans="1:7" ht="15.75" customHeight="1" x14ac:dyDescent="0.2">
      <c r="A405" s="22"/>
      <c r="B405" s="10"/>
      <c r="C405" s="23" t="s">
        <v>512</v>
      </c>
      <c r="D405" s="24"/>
      <c r="E405" s="23">
        <f>SUM(E398:E404)</f>
        <v>536</v>
      </c>
      <c r="F405" s="16"/>
      <c r="G405" s="2"/>
    </row>
    <row r="406" spans="1:7" ht="15.75" x14ac:dyDescent="0.25">
      <c r="A406" s="9">
        <v>25</v>
      </c>
      <c r="B406" s="10" t="s">
        <v>421</v>
      </c>
      <c r="C406" s="11" t="s">
        <v>421</v>
      </c>
      <c r="D406" s="11"/>
      <c r="E406" s="11"/>
      <c r="F406" s="11"/>
    </row>
    <row r="407" spans="1:7" ht="15.75" x14ac:dyDescent="0.25">
      <c r="A407" s="12"/>
      <c r="B407" s="10"/>
      <c r="C407" s="61" t="s">
        <v>422</v>
      </c>
      <c r="D407" s="60" t="s">
        <v>423</v>
      </c>
      <c r="E407" s="38">
        <v>36</v>
      </c>
      <c r="F407" s="16" t="s">
        <v>533</v>
      </c>
    </row>
    <row r="408" spans="1:7" ht="15.75" x14ac:dyDescent="0.25">
      <c r="A408" s="12"/>
      <c r="B408" s="10"/>
      <c r="C408" s="61"/>
      <c r="D408" s="60" t="s">
        <v>424</v>
      </c>
      <c r="E408" s="38">
        <v>90</v>
      </c>
      <c r="F408" s="16"/>
    </row>
    <row r="409" spans="1:7" ht="15.75" x14ac:dyDescent="0.25">
      <c r="A409" s="12"/>
      <c r="B409" s="10"/>
      <c r="C409" s="61"/>
      <c r="D409" s="60" t="s">
        <v>425</v>
      </c>
      <c r="E409" s="38">
        <v>34</v>
      </c>
      <c r="F409" s="16"/>
    </row>
    <row r="410" spans="1:7" ht="15.75" x14ac:dyDescent="0.25">
      <c r="A410" s="12"/>
      <c r="B410" s="10"/>
      <c r="C410" s="61"/>
      <c r="D410" s="60" t="s">
        <v>426</v>
      </c>
      <c r="E410" s="38">
        <v>72</v>
      </c>
      <c r="F410" s="16"/>
    </row>
    <row r="411" spans="1:7" ht="15.75" x14ac:dyDescent="0.25">
      <c r="A411" s="12"/>
      <c r="B411" s="10"/>
      <c r="C411" s="61"/>
      <c r="D411" s="60" t="s">
        <v>427</v>
      </c>
      <c r="E411" s="38">
        <v>72</v>
      </c>
      <c r="F411" s="16"/>
    </row>
    <row r="412" spans="1:7" ht="15.75" x14ac:dyDescent="0.25">
      <c r="A412" s="12"/>
      <c r="B412" s="10"/>
      <c r="C412" s="61"/>
      <c r="D412" s="60" t="s">
        <v>33</v>
      </c>
      <c r="E412" s="38">
        <v>52</v>
      </c>
      <c r="F412" s="16"/>
    </row>
    <row r="413" spans="1:7" ht="15.75" customHeight="1" x14ac:dyDescent="0.2">
      <c r="A413" s="22"/>
      <c r="B413" s="10"/>
      <c r="C413" s="23" t="s">
        <v>512</v>
      </c>
      <c r="D413" s="24"/>
      <c r="E413" s="23">
        <f>SUM(E407:E412)</f>
        <v>356</v>
      </c>
      <c r="F413" s="16"/>
      <c r="G413" s="2"/>
    </row>
    <row r="414" spans="1:7" ht="12.75" customHeight="1" x14ac:dyDescent="0.25">
      <c r="A414" s="9">
        <v>26</v>
      </c>
      <c r="B414" s="10" t="s">
        <v>30</v>
      </c>
      <c r="C414" s="11" t="s">
        <v>30</v>
      </c>
      <c r="D414" s="11"/>
      <c r="E414" s="11"/>
      <c r="F414" s="11"/>
    </row>
    <row r="415" spans="1:7" ht="15.75" x14ac:dyDescent="0.25">
      <c r="A415" s="12"/>
      <c r="B415" s="10"/>
      <c r="C415" s="61" t="s">
        <v>256</v>
      </c>
      <c r="D415" s="60" t="s">
        <v>257</v>
      </c>
      <c r="E415" s="38">
        <v>166</v>
      </c>
      <c r="F415" s="16" t="s">
        <v>534</v>
      </c>
    </row>
    <row r="416" spans="1:7" ht="15.75" x14ac:dyDescent="0.25">
      <c r="A416" s="12"/>
      <c r="B416" s="10"/>
      <c r="C416" s="61"/>
      <c r="D416" s="60" t="s">
        <v>258</v>
      </c>
      <c r="E416" s="38">
        <v>163</v>
      </c>
      <c r="F416" s="16"/>
    </row>
    <row r="417" spans="1:7" ht="15.75" x14ac:dyDescent="0.25">
      <c r="A417" s="12"/>
      <c r="B417" s="10"/>
      <c r="C417" s="61"/>
      <c r="D417" s="60" t="s">
        <v>10</v>
      </c>
      <c r="E417" s="38">
        <v>128</v>
      </c>
      <c r="F417" s="16"/>
    </row>
    <row r="418" spans="1:7" ht="15.75" x14ac:dyDescent="0.25">
      <c r="A418" s="12"/>
      <c r="B418" s="10"/>
      <c r="C418" s="61"/>
      <c r="D418" s="60" t="s">
        <v>32</v>
      </c>
      <c r="E418" s="38">
        <v>128</v>
      </c>
      <c r="F418" s="16"/>
    </row>
    <row r="419" spans="1:7" ht="15.75" x14ac:dyDescent="0.25">
      <c r="A419" s="12"/>
      <c r="B419" s="10"/>
      <c r="C419" s="61"/>
      <c r="D419" s="60" t="s">
        <v>259</v>
      </c>
      <c r="E419" s="38">
        <v>336</v>
      </c>
      <c r="F419" s="16"/>
    </row>
    <row r="420" spans="1:7" ht="15.75" x14ac:dyDescent="0.25">
      <c r="A420" s="12"/>
      <c r="B420" s="10"/>
      <c r="C420" s="61"/>
      <c r="D420" s="60" t="s">
        <v>260</v>
      </c>
      <c r="E420" s="38">
        <v>140</v>
      </c>
      <c r="F420" s="16"/>
    </row>
    <row r="421" spans="1:7" ht="15.75" x14ac:dyDescent="0.25">
      <c r="A421" s="12"/>
      <c r="B421" s="10"/>
      <c r="C421" s="61"/>
      <c r="D421" s="60" t="s">
        <v>261</v>
      </c>
      <c r="E421" s="38">
        <v>162</v>
      </c>
      <c r="F421" s="16"/>
    </row>
    <row r="422" spans="1:7" ht="15.75" customHeight="1" x14ac:dyDescent="0.2">
      <c r="A422" s="22"/>
      <c r="B422" s="10"/>
      <c r="C422" s="23" t="s">
        <v>512</v>
      </c>
      <c r="D422" s="24"/>
      <c r="E422" s="23">
        <f>SUM(E415:E421)</f>
        <v>1223</v>
      </c>
      <c r="F422" s="16"/>
      <c r="G422" s="2"/>
    </row>
    <row r="423" spans="1:7" ht="15.75" x14ac:dyDescent="0.25">
      <c r="A423" s="9">
        <v>27</v>
      </c>
      <c r="B423" s="10" t="s">
        <v>36</v>
      </c>
      <c r="C423" s="11" t="s">
        <v>36</v>
      </c>
      <c r="D423" s="11"/>
      <c r="E423" s="11"/>
      <c r="F423" s="11"/>
    </row>
    <row r="424" spans="1:7" ht="16.5" customHeight="1" x14ac:dyDescent="0.2">
      <c r="A424" s="12"/>
      <c r="B424" s="10"/>
      <c r="C424" s="31" t="s">
        <v>26</v>
      </c>
      <c r="D424" s="60" t="s">
        <v>262</v>
      </c>
      <c r="E424" s="31">
        <v>144</v>
      </c>
      <c r="F424" s="16" t="s">
        <v>535</v>
      </c>
    </row>
    <row r="425" spans="1:7" ht="17.25" customHeight="1" x14ac:dyDescent="0.2">
      <c r="A425" s="12"/>
      <c r="B425" s="10"/>
      <c r="C425" s="36" t="s">
        <v>263</v>
      </c>
      <c r="D425" s="60" t="s">
        <v>264</v>
      </c>
      <c r="E425" s="31">
        <v>84</v>
      </c>
      <c r="F425" s="16"/>
    </row>
    <row r="426" spans="1:7" ht="16.5" customHeight="1" x14ac:dyDescent="0.2">
      <c r="A426" s="12"/>
      <c r="B426" s="10"/>
      <c r="C426" s="36"/>
      <c r="D426" s="60" t="s">
        <v>265</v>
      </c>
      <c r="E426" s="31">
        <v>72</v>
      </c>
      <c r="F426" s="16"/>
    </row>
    <row r="427" spans="1:7" ht="15.75" customHeight="1" x14ac:dyDescent="0.2">
      <c r="A427" s="22"/>
      <c r="B427" s="10"/>
      <c r="C427" s="23" t="s">
        <v>512</v>
      </c>
      <c r="D427" s="24"/>
      <c r="E427" s="23">
        <f>SUM(E411:E418)</f>
        <v>1065</v>
      </c>
      <c r="F427" s="16"/>
      <c r="G427" s="2"/>
    </row>
    <row r="428" spans="1:7" ht="15.75" x14ac:dyDescent="0.2">
      <c r="A428" s="9">
        <v>28</v>
      </c>
      <c r="B428" s="10" t="s">
        <v>428</v>
      </c>
      <c r="C428" s="10" t="s">
        <v>428</v>
      </c>
      <c r="D428" s="10"/>
      <c r="E428" s="10"/>
      <c r="F428" s="10"/>
    </row>
    <row r="429" spans="1:7" ht="16.5" customHeight="1" x14ac:dyDescent="0.2">
      <c r="A429" s="12"/>
      <c r="B429" s="10"/>
      <c r="C429" s="36" t="s">
        <v>432</v>
      </c>
      <c r="D429" s="60" t="s">
        <v>429</v>
      </c>
      <c r="E429" s="31">
        <v>40</v>
      </c>
      <c r="F429" s="16" t="s">
        <v>536</v>
      </c>
    </row>
    <row r="430" spans="1:7" ht="16.5" customHeight="1" x14ac:dyDescent="0.2">
      <c r="A430" s="12"/>
      <c r="B430" s="10"/>
      <c r="C430" s="36"/>
      <c r="D430" s="60" t="s">
        <v>430</v>
      </c>
      <c r="E430" s="31">
        <v>96</v>
      </c>
      <c r="F430" s="16"/>
    </row>
    <row r="431" spans="1:7" ht="16.5" customHeight="1" x14ac:dyDescent="0.2">
      <c r="A431" s="12"/>
      <c r="B431" s="10"/>
      <c r="C431" s="36"/>
      <c r="D431" s="60" t="s">
        <v>431</v>
      </c>
      <c r="E431" s="31">
        <v>112</v>
      </c>
      <c r="F431" s="16"/>
    </row>
    <row r="432" spans="1:7" ht="15.75" customHeight="1" x14ac:dyDescent="0.2">
      <c r="A432" s="22"/>
      <c r="B432" s="10"/>
      <c r="C432" s="23" t="s">
        <v>512</v>
      </c>
      <c r="D432" s="24"/>
      <c r="E432" s="23">
        <f>SUM(E429:E431)</f>
        <v>248</v>
      </c>
      <c r="F432" s="16"/>
      <c r="G432" s="2"/>
    </row>
    <row r="433" spans="1:7" ht="12.75" customHeight="1" x14ac:dyDescent="0.25">
      <c r="A433" s="9">
        <v>29</v>
      </c>
      <c r="B433" s="10" t="s">
        <v>37</v>
      </c>
      <c r="C433" s="11" t="s">
        <v>37</v>
      </c>
      <c r="D433" s="11"/>
      <c r="E433" s="11"/>
      <c r="F433" s="11"/>
    </row>
    <row r="434" spans="1:7" ht="15.75" x14ac:dyDescent="0.25">
      <c r="A434" s="12"/>
      <c r="B434" s="10"/>
      <c r="C434" s="36" t="s">
        <v>266</v>
      </c>
      <c r="D434" s="37" t="s">
        <v>267</v>
      </c>
      <c r="E434" s="38">
        <v>90</v>
      </c>
      <c r="F434" s="16" t="s">
        <v>537</v>
      </c>
    </row>
    <row r="435" spans="1:7" ht="15.75" x14ac:dyDescent="0.25">
      <c r="A435" s="12"/>
      <c r="B435" s="10"/>
      <c r="C435" s="36"/>
      <c r="D435" s="37" t="s">
        <v>268</v>
      </c>
      <c r="E435" s="38">
        <v>252</v>
      </c>
      <c r="F435" s="16"/>
    </row>
    <row r="436" spans="1:7" ht="15.75" x14ac:dyDescent="0.25">
      <c r="A436" s="12"/>
      <c r="B436" s="10"/>
      <c r="C436" s="36"/>
      <c r="D436" s="37" t="s">
        <v>269</v>
      </c>
      <c r="E436" s="38">
        <v>294</v>
      </c>
      <c r="F436" s="16"/>
    </row>
    <row r="437" spans="1:7" ht="15.75" x14ac:dyDescent="0.25">
      <c r="A437" s="12"/>
      <c r="B437" s="10"/>
      <c r="C437" s="36" t="s">
        <v>38</v>
      </c>
      <c r="D437" s="37" t="s">
        <v>270</v>
      </c>
      <c r="E437" s="38">
        <v>126</v>
      </c>
      <c r="F437" s="16"/>
    </row>
    <row r="438" spans="1:7" ht="15.75" x14ac:dyDescent="0.25">
      <c r="A438" s="12"/>
      <c r="B438" s="10"/>
      <c r="C438" s="36"/>
      <c r="D438" s="37" t="s">
        <v>271</v>
      </c>
      <c r="E438" s="38">
        <v>64</v>
      </c>
      <c r="F438" s="16"/>
    </row>
    <row r="439" spans="1:7" ht="31.5" x14ac:dyDescent="0.25">
      <c r="A439" s="12"/>
      <c r="B439" s="10"/>
      <c r="C439" s="36"/>
      <c r="D439" s="45" t="s">
        <v>272</v>
      </c>
      <c r="E439" s="31">
        <v>96</v>
      </c>
      <c r="F439" s="16"/>
    </row>
    <row r="440" spans="1:7" ht="15.75" x14ac:dyDescent="0.25">
      <c r="A440" s="12"/>
      <c r="B440" s="10"/>
      <c r="C440" s="36" t="s">
        <v>273</v>
      </c>
      <c r="D440" s="37" t="s">
        <v>274</v>
      </c>
      <c r="E440" s="38">
        <v>134</v>
      </c>
      <c r="F440" s="16"/>
    </row>
    <row r="441" spans="1:7" ht="15.75" x14ac:dyDescent="0.25">
      <c r="A441" s="12"/>
      <c r="B441" s="10"/>
      <c r="C441" s="36"/>
      <c r="D441" s="37" t="s">
        <v>275</v>
      </c>
      <c r="E441" s="38">
        <v>252</v>
      </c>
      <c r="F441" s="16"/>
    </row>
    <row r="442" spans="1:7" ht="15.75" customHeight="1" x14ac:dyDescent="0.2">
      <c r="A442" s="22"/>
      <c r="B442" s="10"/>
      <c r="C442" s="23" t="s">
        <v>512</v>
      </c>
      <c r="D442" s="24"/>
      <c r="E442" s="23">
        <f>SUM(E434:E441)</f>
        <v>1308</v>
      </c>
      <c r="F442" s="16"/>
      <c r="G442" s="2"/>
    </row>
    <row r="443" spans="1:7" ht="15.75" x14ac:dyDescent="0.2">
      <c r="A443" s="9">
        <v>30</v>
      </c>
      <c r="B443" s="10" t="s">
        <v>282</v>
      </c>
      <c r="C443" s="41" t="s">
        <v>282</v>
      </c>
      <c r="D443" s="41"/>
      <c r="E443" s="41"/>
      <c r="F443" s="41"/>
    </row>
    <row r="444" spans="1:7" ht="15.75" x14ac:dyDescent="0.2">
      <c r="A444" s="12"/>
      <c r="B444" s="10"/>
      <c r="C444" s="36" t="s">
        <v>277</v>
      </c>
      <c r="D444" s="30" t="s">
        <v>283</v>
      </c>
      <c r="E444" s="15">
        <v>72</v>
      </c>
      <c r="F444" s="28" t="s">
        <v>538</v>
      </c>
    </row>
    <row r="445" spans="1:7" ht="15.75" x14ac:dyDescent="0.2">
      <c r="A445" s="12"/>
      <c r="B445" s="10"/>
      <c r="C445" s="36"/>
      <c r="D445" s="30" t="s">
        <v>39</v>
      </c>
      <c r="E445" s="15">
        <v>72</v>
      </c>
      <c r="F445" s="28"/>
    </row>
    <row r="446" spans="1:7" ht="15.75" customHeight="1" x14ac:dyDescent="0.2">
      <c r="A446" s="22"/>
      <c r="B446" s="10"/>
      <c r="C446" s="23" t="s">
        <v>512</v>
      </c>
      <c r="D446" s="24"/>
      <c r="E446" s="23">
        <f>SUM(E444:E445)</f>
        <v>144</v>
      </c>
      <c r="F446" s="28"/>
      <c r="G446" s="2"/>
    </row>
    <row r="447" spans="1:7" ht="12.75" customHeight="1" x14ac:dyDescent="0.2">
      <c r="A447" s="9">
        <v>31</v>
      </c>
      <c r="B447" s="10" t="s">
        <v>276</v>
      </c>
      <c r="C447" s="41" t="s">
        <v>276</v>
      </c>
      <c r="D447" s="41"/>
      <c r="E447" s="41"/>
      <c r="F447" s="41"/>
    </row>
    <row r="448" spans="1:7" ht="15.75" x14ac:dyDescent="0.2">
      <c r="A448" s="12"/>
      <c r="B448" s="10"/>
      <c r="C448" s="36" t="s">
        <v>277</v>
      </c>
      <c r="D448" s="30" t="s">
        <v>40</v>
      </c>
      <c r="E448" s="15">
        <v>90</v>
      </c>
      <c r="F448" s="16" t="s">
        <v>539</v>
      </c>
    </row>
    <row r="449" spans="1:7" ht="15.75" x14ac:dyDescent="0.2">
      <c r="A449" s="12"/>
      <c r="B449" s="10"/>
      <c r="C449" s="36"/>
      <c r="D449" s="30" t="s">
        <v>278</v>
      </c>
      <c r="E449" s="15">
        <v>72</v>
      </c>
      <c r="F449" s="16"/>
    </row>
    <row r="450" spans="1:7" ht="19.5" customHeight="1" x14ac:dyDescent="0.2">
      <c r="A450" s="12"/>
      <c r="B450" s="10"/>
      <c r="C450" s="13" t="s">
        <v>279</v>
      </c>
      <c r="D450" s="30" t="s">
        <v>280</v>
      </c>
      <c r="E450" s="15">
        <v>72</v>
      </c>
      <c r="F450" s="16"/>
    </row>
    <row r="451" spans="1:7" ht="15.75" x14ac:dyDescent="0.2">
      <c r="A451" s="12"/>
      <c r="B451" s="10"/>
      <c r="C451" s="13"/>
      <c r="D451" s="30" t="s">
        <v>281</v>
      </c>
      <c r="E451" s="15">
        <v>72</v>
      </c>
      <c r="F451" s="16"/>
    </row>
    <row r="452" spans="1:7" ht="15.75" customHeight="1" x14ac:dyDescent="0.2">
      <c r="A452" s="22"/>
      <c r="B452" s="10"/>
      <c r="C452" s="23" t="s">
        <v>512</v>
      </c>
      <c r="D452" s="24"/>
      <c r="E452" s="23">
        <f>SUM(E448:E451)</f>
        <v>306</v>
      </c>
      <c r="F452" s="16"/>
      <c r="G452" s="2"/>
    </row>
    <row r="453" spans="1:7" ht="12.75" customHeight="1" x14ac:dyDescent="0.2">
      <c r="A453" s="9">
        <v>32</v>
      </c>
      <c r="B453" s="10" t="s">
        <v>418</v>
      </c>
      <c r="C453" s="41" t="s">
        <v>418</v>
      </c>
      <c r="D453" s="41"/>
      <c r="E453" s="41"/>
      <c r="F453" s="41"/>
    </row>
    <row r="454" spans="1:7" ht="15.75" x14ac:dyDescent="0.2">
      <c r="A454" s="12"/>
      <c r="B454" s="10"/>
      <c r="C454" s="36" t="s">
        <v>277</v>
      </c>
      <c r="D454" s="30" t="s">
        <v>39</v>
      </c>
      <c r="E454" s="15">
        <v>118</v>
      </c>
      <c r="F454" s="16" t="s">
        <v>540</v>
      </c>
    </row>
    <row r="455" spans="1:7" ht="15.75" x14ac:dyDescent="0.2">
      <c r="A455" s="12"/>
      <c r="B455" s="10"/>
      <c r="C455" s="36"/>
      <c r="D455" s="30" t="s">
        <v>281</v>
      </c>
      <c r="E455" s="15">
        <v>142</v>
      </c>
      <c r="F455" s="16"/>
    </row>
    <row r="456" spans="1:7" ht="15.75" x14ac:dyDescent="0.2">
      <c r="A456" s="12"/>
      <c r="B456" s="10"/>
      <c r="C456" s="36"/>
      <c r="D456" s="30" t="s">
        <v>419</v>
      </c>
      <c r="E456" s="15">
        <v>130</v>
      </c>
      <c r="F456" s="16"/>
    </row>
    <row r="457" spans="1:7" ht="15.75" x14ac:dyDescent="0.2">
      <c r="A457" s="12"/>
      <c r="B457" s="10"/>
      <c r="C457" s="36"/>
      <c r="D457" s="30" t="s">
        <v>40</v>
      </c>
      <c r="E457" s="15">
        <v>470</v>
      </c>
      <c r="F457" s="16"/>
    </row>
    <row r="458" spans="1:7" ht="15.75" x14ac:dyDescent="0.2">
      <c r="A458" s="12"/>
      <c r="B458" s="10"/>
      <c r="C458" s="36"/>
      <c r="D458" s="30" t="s">
        <v>87</v>
      </c>
      <c r="E458" s="15">
        <v>113</v>
      </c>
      <c r="F458" s="16"/>
    </row>
    <row r="459" spans="1:7" ht="15.75" x14ac:dyDescent="0.2">
      <c r="A459" s="12"/>
      <c r="B459" s="10"/>
      <c r="C459" s="36"/>
      <c r="D459" s="30" t="s">
        <v>420</v>
      </c>
      <c r="E459" s="15">
        <v>116</v>
      </c>
      <c r="F459" s="16"/>
    </row>
    <row r="460" spans="1:7" ht="15.75" customHeight="1" x14ac:dyDescent="0.2">
      <c r="A460" s="22"/>
      <c r="B460" s="10"/>
      <c r="C460" s="23" t="s">
        <v>512</v>
      </c>
      <c r="D460" s="24"/>
      <c r="E460" s="23">
        <f>SUM(E454:E459)</f>
        <v>1089</v>
      </c>
      <c r="F460" s="16"/>
      <c r="G460" s="2"/>
    </row>
    <row r="461" spans="1:7" ht="15" customHeight="1" x14ac:dyDescent="0.2">
      <c r="A461" s="9">
        <v>33</v>
      </c>
      <c r="B461" s="10" t="s">
        <v>42</v>
      </c>
      <c r="C461" s="10" t="s">
        <v>42</v>
      </c>
      <c r="D461" s="10"/>
      <c r="E461" s="10"/>
      <c r="F461" s="10"/>
    </row>
    <row r="462" spans="1:7" ht="15" customHeight="1" x14ac:dyDescent="0.2">
      <c r="A462" s="12"/>
      <c r="B462" s="10"/>
      <c r="C462" s="13" t="s">
        <v>41</v>
      </c>
      <c r="D462" s="14" t="s">
        <v>284</v>
      </c>
      <c r="E462" s="15">
        <v>72</v>
      </c>
      <c r="F462" s="16" t="s">
        <v>541</v>
      </c>
    </row>
    <row r="463" spans="1:7" ht="15" customHeight="1" x14ac:dyDescent="0.2">
      <c r="A463" s="12"/>
      <c r="B463" s="10"/>
      <c r="C463" s="36"/>
      <c r="D463" s="14" t="s">
        <v>285</v>
      </c>
      <c r="E463" s="15">
        <v>36</v>
      </c>
      <c r="F463" s="16"/>
    </row>
    <row r="464" spans="1:7" ht="15.75" customHeight="1" x14ac:dyDescent="0.2">
      <c r="A464" s="22"/>
      <c r="B464" s="10"/>
      <c r="C464" s="23" t="s">
        <v>512</v>
      </c>
      <c r="D464" s="24"/>
      <c r="E464" s="23">
        <f>SUM(E462:E463)</f>
        <v>108</v>
      </c>
      <c r="F464" s="16"/>
      <c r="G464" s="2"/>
    </row>
    <row r="465" spans="1:7" ht="15" customHeight="1" x14ac:dyDescent="0.25">
      <c r="A465" s="9">
        <v>34</v>
      </c>
      <c r="B465" s="10" t="s">
        <v>348</v>
      </c>
      <c r="C465" s="11" t="s">
        <v>348</v>
      </c>
      <c r="D465" s="11"/>
      <c r="E465" s="11"/>
      <c r="F465" s="11"/>
    </row>
    <row r="466" spans="1:7" ht="15" customHeight="1" x14ac:dyDescent="0.2">
      <c r="A466" s="12"/>
      <c r="B466" s="10"/>
      <c r="C466" s="13" t="s">
        <v>353</v>
      </c>
      <c r="D466" s="30" t="s">
        <v>305</v>
      </c>
      <c r="E466" s="15">
        <v>144</v>
      </c>
      <c r="F466" s="16" t="s">
        <v>542</v>
      </c>
    </row>
    <row r="467" spans="1:7" ht="15" customHeight="1" x14ac:dyDescent="0.2">
      <c r="A467" s="12"/>
      <c r="B467" s="10"/>
      <c r="C467" s="13"/>
      <c r="D467" s="30" t="s">
        <v>350</v>
      </c>
      <c r="E467" s="15">
        <v>55</v>
      </c>
      <c r="F467" s="16"/>
    </row>
    <row r="468" spans="1:7" ht="15" customHeight="1" x14ac:dyDescent="0.2">
      <c r="A468" s="12"/>
      <c r="B468" s="10"/>
      <c r="C468" s="13"/>
      <c r="D468" s="30" t="s">
        <v>351</v>
      </c>
      <c r="E468" s="15">
        <v>144</v>
      </c>
      <c r="F468" s="16"/>
    </row>
    <row r="469" spans="1:7" ht="15" customHeight="1" x14ac:dyDescent="0.2">
      <c r="A469" s="12"/>
      <c r="B469" s="10"/>
      <c r="C469" s="13"/>
      <c r="D469" s="30" t="s">
        <v>352</v>
      </c>
      <c r="E469" s="15">
        <v>144</v>
      </c>
      <c r="F469" s="16"/>
    </row>
    <row r="470" spans="1:7" ht="15" customHeight="1" x14ac:dyDescent="0.2">
      <c r="A470" s="12"/>
      <c r="B470" s="10"/>
      <c r="C470" s="15" t="s">
        <v>354</v>
      </c>
      <c r="D470" s="30" t="s">
        <v>349</v>
      </c>
      <c r="E470" s="15">
        <v>144</v>
      </c>
      <c r="F470" s="16"/>
    </row>
    <row r="471" spans="1:7" ht="15.75" customHeight="1" x14ac:dyDescent="0.2">
      <c r="A471" s="22"/>
      <c r="B471" s="10"/>
      <c r="C471" s="23" t="s">
        <v>512</v>
      </c>
      <c r="D471" s="24"/>
      <c r="E471" s="23">
        <f>SUM(E466:E470)</f>
        <v>631</v>
      </c>
      <c r="F471" s="16"/>
      <c r="G471" s="2"/>
    </row>
    <row r="472" spans="1:7" ht="12.75" customHeight="1" x14ac:dyDescent="0.25">
      <c r="A472" s="9">
        <v>35</v>
      </c>
      <c r="B472" s="10" t="s">
        <v>46</v>
      </c>
      <c r="C472" s="11" t="s">
        <v>46</v>
      </c>
      <c r="D472" s="11"/>
      <c r="E472" s="11"/>
      <c r="F472" s="11"/>
    </row>
    <row r="473" spans="1:7" ht="15.75" x14ac:dyDescent="0.2">
      <c r="A473" s="12"/>
      <c r="B473" s="10"/>
      <c r="C473" s="13" t="s">
        <v>286</v>
      </c>
      <c r="D473" s="30" t="s">
        <v>287</v>
      </c>
      <c r="E473" s="15">
        <v>45</v>
      </c>
      <c r="F473" s="16" t="s">
        <v>543</v>
      </c>
    </row>
    <row r="474" spans="1:7" ht="15.75" x14ac:dyDescent="0.2">
      <c r="A474" s="12"/>
      <c r="B474" s="10"/>
      <c r="C474" s="13"/>
      <c r="D474" s="30" t="s">
        <v>288</v>
      </c>
      <c r="E474" s="15">
        <v>45</v>
      </c>
      <c r="F474" s="16"/>
    </row>
    <row r="475" spans="1:7" ht="15.75" x14ac:dyDescent="0.2">
      <c r="A475" s="12"/>
      <c r="B475" s="10"/>
      <c r="C475" s="13"/>
      <c r="D475" s="30" t="s">
        <v>289</v>
      </c>
      <c r="E475" s="15">
        <v>64</v>
      </c>
      <c r="F475" s="16"/>
    </row>
    <row r="476" spans="1:7" ht="15.75" x14ac:dyDescent="0.2">
      <c r="A476" s="12"/>
      <c r="B476" s="10"/>
      <c r="C476" s="13"/>
      <c r="D476" s="30" t="s">
        <v>290</v>
      </c>
      <c r="E476" s="15">
        <v>60</v>
      </c>
      <c r="F476" s="16"/>
    </row>
    <row r="477" spans="1:7" ht="15.75" x14ac:dyDescent="0.2">
      <c r="A477" s="12"/>
      <c r="B477" s="10"/>
      <c r="C477" s="13"/>
      <c r="D477" s="30" t="s">
        <v>291</v>
      </c>
      <c r="E477" s="15">
        <v>139</v>
      </c>
      <c r="F477" s="16"/>
    </row>
    <row r="478" spans="1:7" ht="15.75" x14ac:dyDescent="0.2">
      <c r="A478" s="12"/>
      <c r="B478" s="10"/>
      <c r="C478" s="13"/>
      <c r="D478" s="30" t="s">
        <v>292</v>
      </c>
      <c r="E478" s="15">
        <v>139</v>
      </c>
      <c r="F478" s="16"/>
    </row>
    <row r="479" spans="1:7" ht="31.5" x14ac:dyDescent="0.2">
      <c r="A479" s="12"/>
      <c r="B479" s="10"/>
      <c r="C479" s="13"/>
      <c r="D479" s="30" t="s">
        <v>293</v>
      </c>
      <c r="E479" s="15">
        <v>124</v>
      </c>
      <c r="F479" s="16"/>
    </row>
    <row r="480" spans="1:7" ht="15.75" x14ac:dyDescent="0.2">
      <c r="A480" s="12"/>
      <c r="B480" s="10"/>
      <c r="C480" s="13"/>
      <c r="D480" s="30" t="s">
        <v>294</v>
      </c>
      <c r="E480" s="15">
        <v>192</v>
      </c>
      <c r="F480" s="16"/>
    </row>
    <row r="481" spans="1:6" ht="15.75" x14ac:dyDescent="0.2">
      <c r="A481" s="12"/>
      <c r="B481" s="10"/>
      <c r="C481" s="13"/>
      <c r="D481" s="30" t="s">
        <v>295</v>
      </c>
      <c r="E481" s="15">
        <v>137</v>
      </c>
      <c r="F481" s="16"/>
    </row>
    <row r="482" spans="1:6" ht="15.75" x14ac:dyDescent="0.2">
      <c r="A482" s="12"/>
      <c r="B482" s="10"/>
      <c r="C482" s="13"/>
      <c r="D482" s="30" t="s">
        <v>296</v>
      </c>
      <c r="E482" s="15">
        <v>126</v>
      </c>
      <c r="F482" s="16"/>
    </row>
    <row r="483" spans="1:6" ht="15.75" x14ac:dyDescent="0.2">
      <c r="A483" s="12"/>
      <c r="B483" s="10"/>
      <c r="C483" s="13"/>
      <c r="D483" s="30" t="s">
        <v>297</v>
      </c>
      <c r="E483" s="15">
        <v>126</v>
      </c>
      <c r="F483" s="16"/>
    </row>
    <row r="484" spans="1:6" ht="15.75" x14ac:dyDescent="0.2">
      <c r="A484" s="12"/>
      <c r="B484" s="10"/>
      <c r="C484" s="13"/>
      <c r="D484" s="30" t="s">
        <v>45</v>
      </c>
      <c r="E484" s="15">
        <v>126</v>
      </c>
      <c r="F484" s="16"/>
    </row>
    <row r="485" spans="1:6" ht="15.75" x14ac:dyDescent="0.2">
      <c r="A485" s="12"/>
      <c r="B485" s="10"/>
      <c r="C485" s="13"/>
      <c r="D485" s="30" t="s">
        <v>307</v>
      </c>
      <c r="E485" s="15">
        <v>109</v>
      </c>
      <c r="F485" s="16"/>
    </row>
    <row r="486" spans="1:6" ht="15.75" x14ac:dyDescent="0.2">
      <c r="A486" s="12"/>
      <c r="B486" s="10"/>
      <c r="C486" s="13"/>
      <c r="D486" s="30" t="s">
        <v>298</v>
      </c>
      <c r="E486" s="15">
        <v>92</v>
      </c>
      <c r="F486" s="16"/>
    </row>
    <row r="487" spans="1:6" ht="31.5" x14ac:dyDescent="0.2">
      <c r="A487" s="12"/>
      <c r="B487" s="10"/>
      <c r="C487" s="13"/>
      <c r="D487" s="30" t="s">
        <v>299</v>
      </c>
      <c r="E487" s="15">
        <v>90</v>
      </c>
      <c r="F487" s="16"/>
    </row>
    <row r="488" spans="1:6" ht="15.75" x14ac:dyDescent="0.2">
      <c r="A488" s="12"/>
      <c r="B488" s="10"/>
      <c r="C488" s="13"/>
      <c r="D488" s="30" t="s">
        <v>300</v>
      </c>
      <c r="E488" s="15">
        <v>60</v>
      </c>
      <c r="F488" s="16"/>
    </row>
    <row r="489" spans="1:6" ht="15.75" x14ac:dyDescent="0.2">
      <c r="A489" s="12"/>
      <c r="B489" s="10"/>
      <c r="C489" s="13"/>
      <c r="D489" s="30" t="s">
        <v>301</v>
      </c>
      <c r="E489" s="15">
        <v>107</v>
      </c>
      <c r="F489" s="16"/>
    </row>
    <row r="490" spans="1:6" ht="15.75" x14ac:dyDescent="0.2">
      <c r="A490" s="12"/>
      <c r="B490" s="10"/>
      <c r="C490" s="13"/>
      <c r="D490" s="30" t="s">
        <v>302</v>
      </c>
      <c r="E490" s="15">
        <v>64</v>
      </c>
      <c r="F490" s="16"/>
    </row>
    <row r="491" spans="1:6" ht="15.75" x14ac:dyDescent="0.2">
      <c r="A491" s="12"/>
      <c r="B491" s="10"/>
      <c r="C491" s="13"/>
      <c r="D491" s="30" t="s">
        <v>303</v>
      </c>
      <c r="E491" s="15">
        <v>92</v>
      </c>
      <c r="F491" s="16"/>
    </row>
    <row r="492" spans="1:6" ht="15.75" x14ac:dyDescent="0.2">
      <c r="A492" s="12"/>
      <c r="B492" s="10"/>
      <c r="C492" s="13"/>
      <c r="D492" s="30" t="s">
        <v>304</v>
      </c>
      <c r="E492" s="15">
        <v>28</v>
      </c>
      <c r="F492" s="16"/>
    </row>
    <row r="493" spans="1:6" ht="15.75" x14ac:dyDescent="0.2">
      <c r="A493" s="12"/>
      <c r="B493" s="10"/>
      <c r="C493" s="13"/>
      <c r="D493" s="30" t="s">
        <v>62</v>
      </c>
      <c r="E493" s="15">
        <v>247</v>
      </c>
      <c r="F493" s="16"/>
    </row>
    <row r="494" spans="1:6" ht="15.75" x14ac:dyDescent="0.2">
      <c r="A494" s="12"/>
      <c r="B494" s="10"/>
      <c r="C494" s="13"/>
      <c r="D494" s="30" t="s">
        <v>305</v>
      </c>
      <c r="E494" s="15">
        <v>236</v>
      </c>
      <c r="F494" s="16"/>
    </row>
    <row r="495" spans="1:6" ht="15.75" x14ac:dyDescent="0.2">
      <c r="A495" s="12"/>
      <c r="B495" s="10"/>
      <c r="C495" s="13"/>
      <c r="D495" s="30" t="s">
        <v>306</v>
      </c>
      <c r="E495" s="15">
        <v>141</v>
      </c>
      <c r="F495" s="16"/>
    </row>
    <row r="496" spans="1:6" ht="15.75" x14ac:dyDescent="0.2">
      <c r="A496" s="12"/>
      <c r="B496" s="10"/>
      <c r="C496" s="13"/>
      <c r="D496" s="30" t="s">
        <v>49</v>
      </c>
      <c r="E496" s="15">
        <v>316</v>
      </c>
      <c r="F496" s="16"/>
    </row>
    <row r="497" spans="1:7" ht="15.75" customHeight="1" x14ac:dyDescent="0.2">
      <c r="A497" s="22"/>
      <c r="B497" s="10"/>
      <c r="C497" s="23" t="s">
        <v>512</v>
      </c>
      <c r="D497" s="24"/>
      <c r="E497" s="23">
        <f>SUM(E473:E496)</f>
        <v>2905</v>
      </c>
      <c r="F497" s="16"/>
      <c r="G497" s="2"/>
    </row>
    <row r="498" spans="1:7" ht="12.75" customHeight="1" x14ac:dyDescent="0.25">
      <c r="A498" s="9">
        <v>36</v>
      </c>
      <c r="B498" s="10" t="s">
        <v>48</v>
      </c>
      <c r="C498" s="11" t="s">
        <v>48</v>
      </c>
      <c r="D498" s="11"/>
      <c r="E498" s="11"/>
      <c r="F498" s="11"/>
    </row>
    <row r="499" spans="1:7" ht="15" customHeight="1" x14ac:dyDescent="0.2">
      <c r="A499" s="12"/>
      <c r="B499" s="10"/>
      <c r="C499" s="15" t="s">
        <v>308</v>
      </c>
      <c r="D499" s="14" t="s">
        <v>309</v>
      </c>
      <c r="E499" s="15">
        <v>116</v>
      </c>
      <c r="F499" s="16" t="s">
        <v>544</v>
      </c>
    </row>
    <row r="500" spans="1:7" ht="14.25" customHeight="1" x14ac:dyDescent="0.2">
      <c r="A500" s="12"/>
      <c r="B500" s="10"/>
      <c r="C500" s="15" t="s">
        <v>60</v>
      </c>
      <c r="D500" s="14" t="s">
        <v>294</v>
      </c>
      <c r="E500" s="15">
        <v>129</v>
      </c>
      <c r="F500" s="16"/>
    </row>
    <row r="501" spans="1:7" ht="15.75" x14ac:dyDescent="0.2">
      <c r="A501" s="12"/>
      <c r="B501" s="10"/>
      <c r="C501" s="13" t="s">
        <v>310</v>
      </c>
      <c r="D501" s="14" t="s">
        <v>51</v>
      </c>
      <c r="E501" s="15">
        <v>246</v>
      </c>
      <c r="F501" s="16"/>
    </row>
    <row r="502" spans="1:7" ht="15.75" x14ac:dyDescent="0.2">
      <c r="A502" s="12"/>
      <c r="B502" s="10"/>
      <c r="C502" s="13"/>
      <c r="D502" s="14" t="s">
        <v>311</v>
      </c>
      <c r="E502" s="15">
        <v>246</v>
      </c>
      <c r="F502" s="16"/>
    </row>
    <row r="503" spans="1:7" ht="15.75" x14ac:dyDescent="0.2">
      <c r="A503" s="12"/>
      <c r="B503" s="10"/>
      <c r="C503" s="13"/>
      <c r="D503" s="14" t="s">
        <v>284</v>
      </c>
      <c r="E503" s="15">
        <v>226</v>
      </c>
      <c r="F503" s="16"/>
    </row>
    <row r="504" spans="1:7" ht="15.75" x14ac:dyDescent="0.2">
      <c r="A504" s="12"/>
      <c r="B504" s="10"/>
      <c r="C504" s="13"/>
      <c r="D504" s="14" t="s">
        <v>55</v>
      </c>
      <c r="E504" s="15">
        <v>252</v>
      </c>
      <c r="F504" s="16"/>
    </row>
    <row r="505" spans="1:7" ht="15.75" x14ac:dyDescent="0.2">
      <c r="A505" s="12"/>
      <c r="B505" s="10"/>
      <c r="C505" s="13"/>
      <c r="D505" s="14" t="s">
        <v>312</v>
      </c>
      <c r="E505" s="15">
        <v>276</v>
      </c>
      <c r="F505" s="16"/>
    </row>
    <row r="506" spans="1:7" ht="15.75" x14ac:dyDescent="0.2">
      <c r="A506" s="12"/>
      <c r="B506" s="10"/>
      <c r="C506" s="13"/>
      <c r="D506" s="14" t="s">
        <v>45</v>
      </c>
      <c r="E506" s="15">
        <v>234</v>
      </c>
      <c r="F506" s="16"/>
    </row>
    <row r="507" spans="1:7" ht="31.5" x14ac:dyDescent="0.2">
      <c r="A507" s="12"/>
      <c r="B507" s="10"/>
      <c r="C507" s="13"/>
      <c r="D507" s="14" t="s">
        <v>313</v>
      </c>
      <c r="E507" s="15">
        <v>250</v>
      </c>
      <c r="F507" s="16"/>
    </row>
    <row r="508" spans="1:7" ht="15.75" x14ac:dyDescent="0.2">
      <c r="A508" s="12"/>
      <c r="B508" s="10"/>
      <c r="C508" s="13"/>
      <c r="D508" s="14" t="s">
        <v>314</v>
      </c>
      <c r="E508" s="15">
        <v>250</v>
      </c>
      <c r="F508" s="16"/>
    </row>
    <row r="509" spans="1:7" ht="15.75" x14ac:dyDescent="0.2">
      <c r="A509" s="12"/>
      <c r="B509" s="10"/>
      <c r="C509" s="13"/>
      <c r="D509" s="14" t="s">
        <v>315</v>
      </c>
      <c r="E509" s="15">
        <v>216</v>
      </c>
      <c r="F509" s="16"/>
    </row>
    <row r="510" spans="1:7" ht="15.75" x14ac:dyDescent="0.2">
      <c r="A510" s="12"/>
      <c r="B510" s="10"/>
      <c r="C510" s="13"/>
      <c r="D510" s="14" t="s">
        <v>53</v>
      </c>
      <c r="E510" s="15">
        <v>258</v>
      </c>
      <c r="F510" s="16"/>
    </row>
    <row r="511" spans="1:7" ht="15.75" x14ac:dyDescent="0.2">
      <c r="A511" s="12"/>
      <c r="B511" s="10"/>
      <c r="C511" s="13"/>
      <c r="D511" s="14" t="s">
        <v>316</v>
      </c>
      <c r="E511" s="15">
        <v>268</v>
      </c>
      <c r="F511" s="16"/>
    </row>
    <row r="512" spans="1:7" ht="31.5" x14ac:dyDescent="0.2">
      <c r="A512" s="12"/>
      <c r="B512" s="10"/>
      <c r="C512" s="13"/>
      <c r="D512" s="14" t="s">
        <v>317</v>
      </c>
      <c r="E512" s="15">
        <v>290</v>
      </c>
      <c r="F512" s="16"/>
    </row>
    <row r="513" spans="1:6" ht="15.75" x14ac:dyDescent="0.2">
      <c r="A513" s="12"/>
      <c r="B513" s="10"/>
      <c r="C513" s="13"/>
      <c r="D513" s="14" t="s">
        <v>318</v>
      </c>
      <c r="E513" s="15">
        <v>272</v>
      </c>
      <c r="F513" s="16"/>
    </row>
    <row r="514" spans="1:6" ht="15.75" x14ac:dyDescent="0.2">
      <c r="A514" s="12"/>
      <c r="B514" s="10"/>
      <c r="C514" s="13"/>
      <c r="D514" s="14" t="s">
        <v>47</v>
      </c>
      <c r="E514" s="15">
        <v>290</v>
      </c>
      <c r="F514" s="16"/>
    </row>
    <row r="515" spans="1:6" ht="15.75" x14ac:dyDescent="0.2">
      <c r="A515" s="12"/>
      <c r="B515" s="10"/>
      <c r="C515" s="13"/>
      <c r="D515" s="14" t="s">
        <v>319</v>
      </c>
      <c r="E515" s="15">
        <v>190</v>
      </c>
      <c r="F515" s="16"/>
    </row>
    <row r="516" spans="1:6" ht="15.75" x14ac:dyDescent="0.2">
      <c r="A516" s="12"/>
      <c r="B516" s="10"/>
      <c r="C516" s="13"/>
      <c r="D516" s="14" t="s">
        <v>320</v>
      </c>
      <c r="E516" s="15">
        <v>114</v>
      </c>
      <c r="F516" s="16"/>
    </row>
    <row r="517" spans="1:6" ht="15.75" x14ac:dyDescent="0.2">
      <c r="A517" s="12"/>
      <c r="B517" s="10"/>
      <c r="C517" s="13"/>
      <c r="D517" s="14" t="s">
        <v>321</v>
      </c>
      <c r="E517" s="15">
        <v>170</v>
      </c>
      <c r="F517" s="16"/>
    </row>
    <row r="518" spans="1:6" ht="15.75" x14ac:dyDescent="0.2">
      <c r="A518" s="12"/>
      <c r="B518" s="10"/>
      <c r="C518" s="13"/>
      <c r="D518" s="14" t="s">
        <v>303</v>
      </c>
      <c r="E518" s="15">
        <v>114</v>
      </c>
      <c r="F518" s="16"/>
    </row>
    <row r="519" spans="1:6" ht="15.75" x14ac:dyDescent="0.2">
      <c r="A519" s="12"/>
      <c r="B519" s="10"/>
      <c r="C519" s="13"/>
      <c r="D519" s="14" t="s">
        <v>52</v>
      </c>
      <c r="E519" s="15">
        <v>138</v>
      </c>
      <c r="F519" s="16"/>
    </row>
    <row r="520" spans="1:6" ht="15.75" x14ac:dyDescent="0.2">
      <c r="A520" s="12"/>
      <c r="B520" s="10"/>
      <c r="C520" s="13"/>
      <c r="D520" s="14" t="s">
        <v>322</v>
      </c>
      <c r="E520" s="15">
        <v>100</v>
      </c>
      <c r="F520" s="16"/>
    </row>
    <row r="521" spans="1:6" ht="15.75" x14ac:dyDescent="0.2">
      <c r="A521" s="12"/>
      <c r="B521" s="10"/>
      <c r="C521" s="13"/>
      <c r="D521" s="14" t="s">
        <v>54</v>
      </c>
      <c r="E521" s="15">
        <v>123</v>
      </c>
      <c r="F521" s="16"/>
    </row>
    <row r="522" spans="1:6" ht="15.75" x14ac:dyDescent="0.2">
      <c r="A522" s="12"/>
      <c r="B522" s="10"/>
      <c r="C522" s="13"/>
      <c r="D522" s="14" t="s">
        <v>323</v>
      </c>
      <c r="E522" s="15">
        <v>228</v>
      </c>
      <c r="F522" s="16"/>
    </row>
    <row r="523" spans="1:6" ht="31.5" x14ac:dyDescent="0.2">
      <c r="A523" s="12"/>
      <c r="B523" s="10"/>
      <c r="C523" s="13"/>
      <c r="D523" s="14" t="s">
        <v>324</v>
      </c>
      <c r="E523" s="15">
        <v>170</v>
      </c>
      <c r="F523" s="16"/>
    </row>
    <row r="524" spans="1:6" ht="15.75" x14ac:dyDescent="0.2">
      <c r="A524" s="12"/>
      <c r="B524" s="10"/>
      <c r="C524" s="13"/>
      <c r="D524" s="14" t="s">
        <v>325</v>
      </c>
      <c r="E524" s="15">
        <v>170</v>
      </c>
      <c r="F524" s="16"/>
    </row>
    <row r="525" spans="1:6" ht="15.75" x14ac:dyDescent="0.2">
      <c r="A525" s="12"/>
      <c r="B525" s="10"/>
      <c r="C525" s="13"/>
      <c r="D525" s="14" t="s">
        <v>326</v>
      </c>
      <c r="E525" s="15">
        <v>142</v>
      </c>
      <c r="F525" s="16"/>
    </row>
    <row r="526" spans="1:6" ht="15.75" x14ac:dyDescent="0.2">
      <c r="A526" s="12"/>
      <c r="B526" s="10"/>
      <c r="C526" s="13"/>
      <c r="D526" s="14" t="s">
        <v>327</v>
      </c>
      <c r="E526" s="15">
        <v>122</v>
      </c>
      <c r="F526" s="16"/>
    </row>
    <row r="527" spans="1:6" ht="15.75" x14ac:dyDescent="0.2">
      <c r="A527" s="12"/>
      <c r="B527" s="10"/>
      <c r="C527" s="13"/>
      <c r="D527" s="14" t="s">
        <v>328</v>
      </c>
      <c r="E527" s="15">
        <v>122</v>
      </c>
      <c r="F527" s="16"/>
    </row>
    <row r="528" spans="1:6" ht="15.75" x14ac:dyDescent="0.2">
      <c r="A528" s="12"/>
      <c r="B528" s="10"/>
      <c r="C528" s="13"/>
      <c r="D528" s="14" t="s">
        <v>329</v>
      </c>
      <c r="E528" s="15">
        <v>170</v>
      </c>
      <c r="F528" s="16"/>
    </row>
    <row r="529" spans="1:6" ht="15.75" x14ac:dyDescent="0.2">
      <c r="A529" s="12"/>
      <c r="B529" s="10"/>
      <c r="C529" s="13"/>
      <c r="D529" s="14" t="s">
        <v>57</v>
      </c>
      <c r="E529" s="15">
        <v>96</v>
      </c>
      <c r="F529" s="16"/>
    </row>
    <row r="530" spans="1:6" ht="14.25" customHeight="1" x14ac:dyDescent="0.2">
      <c r="A530" s="12"/>
      <c r="B530" s="10"/>
      <c r="C530" s="13"/>
      <c r="D530" s="14" t="s">
        <v>330</v>
      </c>
      <c r="E530" s="15">
        <v>562</v>
      </c>
      <c r="F530" s="16"/>
    </row>
    <row r="531" spans="1:6" ht="15" customHeight="1" x14ac:dyDescent="0.2">
      <c r="A531" s="12"/>
      <c r="B531" s="10"/>
      <c r="C531" s="13"/>
      <c r="D531" s="14" t="s">
        <v>54</v>
      </c>
      <c r="E531" s="15">
        <v>132</v>
      </c>
      <c r="F531" s="16"/>
    </row>
    <row r="532" spans="1:6" ht="15.75" x14ac:dyDescent="0.2">
      <c r="A532" s="12"/>
      <c r="B532" s="10"/>
      <c r="C532" s="13"/>
      <c r="D532" s="14" t="s">
        <v>331</v>
      </c>
      <c r="E532" s="15">
        <v>90</v>
      </c>
      <c r="F532" s="16"/>
    </row>
    <row r="533" spans="1:6" ht="15.75" x14ac:dyDescent="0.2">
      <c r="A533" s="12"/>
      <c r="B533" s="10"/>
      <c r="C533" s="13"/>
      <c r="D533" s="14" t="s">
        <v>332</v>
      </c>
      <c r="E533" s="15">
        <v>230</v>
      </c>
      <c r="F533" s="16"/>
    </row>
    <row r="534" spans="1:6" ht="15.75" x14ac:dyDescent="0.2">
      <c r="A534" s="12"/>
      <c r="B534" s="10"/>
      <c r="C534" s="13"/>
      <c r="D534" s="14" t="s">
        <v>333</v>
      </c>
      <c r="E534" s="15">
        <v>202</v>
      </c>
      <c r="F534" s="16"/>
    </row>
    <row r="535" spans="1:6" ht="15.75" x14ac:dyDescent="0.2">
      <c r="A535" s="12"/>
      <c r="B535" s="10"/>
      <c r="C535" s="13"/>
      <c r="D535" s="14" t="s">
        <v>334</v>
      </c>
      <c r="E535" s="15">
        <v>143</v>
      </c>
      <c r="F535" s="16"/>
    </row>
    <row r="536" spans="1:6" ht="15.75" x14ac:dyDescent="0.2">
      <c r="A536" s="12"/>
      <c r="B536" s="10"/>
      <c r="C536" s="13"/>
      <c r="D536" s="14" t="s">
        <v>335</v>
      </c>
      <c r="E536" s="15">
        <v>27</v>
      </c>
      <c r="F536" s="16"/>
    </row>
    <row r="537" spans="1:6" ht="15.75" x14ac:dyDescent="0.2">
      <c r="A537" s="12"/>
      <c r="B537" s="10"/>
      <c r="C537" s="13"/>
      <c r="D537" s="14" t="s">
        <v>336</v>
      </c>
      <c r="E537" s="15">
        <v>170</v>
      </c>
      <c r="F537" s="16"/>
    </row>
    <row r="538" spans="1:6" ht="15.75" x14ac:dyDescent="0.2">
      <c r="A538" s="12"/>
      <c r="B538" s="10"/>
      <c r="C538" s="13"/>
      <c r="D538" s="14" t="s">
        <v>337</v>
      </c>
      <c r="E538" s="15">
        <v>170</v>
      </c>
      <c r="F538" s="16"/>
    </row>
    <row r="539" spans="1:6" ht="15.75" x14ac:dyDescent="0.2">
      <c r="A539" s="12"/>
      <c r="B539" s="10"/>
      <c r="C539" s="13"/>
      <c r="D539" s="14" t="s">
        <v>338</v>
      </c>
      <c r="E539" s="15">
        <v>100</v>
      </c>
      <c r="F539" s="16"/>
    </row>
    <row r="540" spans="1:6" ht="15.75" x14ac:dyDescent="0.2">
      <c r="A540" s="12"/>
      <c r="B540" s="10"/>
      <c r="C540" s="13"/>
      <c r="D540" s="14" t="s">
        <v>339</v>
      </c>
      <c r="E540" s="15">
        <v>235</v>
      </c>
      <c r="F540" s="16"/>
    </row>
    <row r="541" spans="1:6" ht="15.75" x14ac:dyDescent="0.2">
      <c r="A541" s="12"/>
      <c r="B541" s="10"/>
      <c r="C541" s="13"/>
      <c r="D541" s="14" t="s">
        <v>340</v>
      </c>
      <c r="E541" s="15">
        <v>500</v>
      </c>
      <c r="F541" s="16"/>
    </row>
    <row r="542" spans="1:6" ht="15.75" x14ac:dyDescent="0.2">
      <c r="A542" s="12"/>
      <c r="B542" s="10"/>
      <c r="C542" s="13"/>
      <c r="D542" s="14" t="s">
        <v>341</v>
      </c>
      <c r="E542" s="15">
        <v>80</v>
      </c>
      <c r="F542" s="16"/>
    </row>
    <row r="543" spans="1:6" ht="15.75" x14ac:dyDescent="0.2">
      <c r="A543" s="12"/>
      <c r="B543" s="10"/>
      <c r="C543" s="13"/>
      <c r="D543" s="14" t="s">
        <v>342</v>
      </c>
      <c r="E543" s="15">
        <v>80</v>
      </c>
      <c r="F543" s="16"/>
    </row>
    <row r="544" spans="1:6" ht="15.75" x14ac:dyDescent="0.2">
      <c r="A544" s="12"/>
      <c r="B544" s="10"/>
      <c r="C544" s="13"/>
      <c r="D544" s="14" t="s">
        <v>343</v>
      </c>
      <c r="E544" s="15">
        <v>56</v>
      </c>
      <c r="F544" s="16"/>
    </row>
    <row r="545" spans="1:7" ht="15.75" x14ac:dyDescent="0.2">
      <c r="A545" s="12"/>
      <c r="B545" s="10"/>
      <c r="C545" s="13"/>
      <c r="D545" s="14" t="s">
        <v>44</v>
      </c>
      <c r="E545" s="15">
        <v>56</v>
      </c>
      <c r="F545" s="16"/>
    </row>
    <row r="546" spans="1:7" ht="15.75" x14ac:dyDescent="0.2">
      <c r="A546" s="12"/>
      <c r="B546" s="10"/>
      <c r="C546" s="13"/>
      <c r="D546" s="14" t="s">
        <v>328</v>
      </c>
      <c r="E546" s="15">
        <v>56</v>
      </c>
      <c r="F546" s="16"/>
    </row>
    <row r="547" spans="1:7" ht="15.75" x14ac:dyDescent="0.2">
      <c r="A547" s="12"/>
      <c r="B547" s="10"/>
      <c r="C547" s="13"/>
      <c r="D547" s="14" t="s">
        <v>327</v>
      </c>
      <c r="E547" s="15">
        <v>56</v>
      </c>
      <c r="F547" s="16"/>
    </row>
    <row r="548" spans="1:7" ht="15.75" x14ac:dyDescent="0.2">
      <c r="A548" s="12"/>
      <c r="B548" s="10"/>
      <c r="C548" s="13"/>
      <c r="D548" s="14" t="s">
        <v>54</v>
      </c>
      <c r="E548" s="15">
        <v>123</v>
      </c>
      <c r="F548" s="16"/>
    </row>
    <row r="549" spans="1:7" ht="15.75" x14ac:dyDescent="0.2">
      <c r="A549" s="12"/>
      <c r="B549" s="10"/>
      <c r="C549" s="13"/>
      <c r="D549" s="14" t="s">
        <v>329</v>
      </c>
      <c r="E549" s="15">
        <v>56</v>
      </c>
      <c r="F549" s="16"/>
    </row>
    <row r="550" spans="1:7" ht="15.75" x14ac:dyDescent="0.2">
      <c r="A550" s="12"/>
      <c r="B550" s="10"/>
      <c r="C550" s="13"/>
      <c r="D550" s="14" t="s">
        <v>321</v>
      </c>
      <c r="E550" s="15">
        <v>56</v>
      </c>
      <c r="F550" s="16"/>
    </row>
    <row r="551" spans="1:7" ht="15.75" x14ac:dyDescent="0.2">
      <c r="A551" s="12"/>
      <c r="B551" s="10"/>
      <c r="C551" s="13"/>
      <c r="D551" s="14" t="s">
        <v>344</v>
      </c>
      <c r="E551" s="15">
        <v>144</v>
      </c>
      <c r="F551" s="16"/>
    </row>
    <row r="552" spans="1:7" ht="15.75" x14ac:dyDescent="0.2">
      <c r="A552" s="12"/>
      <c r="B552" s="10"/>
      <c r="C552" s="13"/>
      <c r="D552" s="14" t="s">
        <v>345</v>
      </c>
      <c r="E552" s="15">
        <v>179</v>
      </c>
      <c r="F552" s="16"/>
    </row>
    <row r="553" spans="1:7" ht="15.75" x14ac:dyDescent="0.2">
      <c r="A553" s="12"/>
      <c r="B553" s="10"/>
      <c r="C553" s="13"/>
      <c r="D553" s="14" t="s">
        <v>346</v>
      </c>
      <c r="E553" s="15">
        <v>54</v>
      </c>
      <c r="F553" s="16"/>
    </row>
    <row r="554" spans="1:7" ht="15.75" customHeight="1" x14ac:dyDescent="0.2">
      <c r="A554" s="22"/>
      <c r="B554" s="10"/>
      <c r="C554" s="23" t="s">
        <v>512</v>
      </c>
      <c r="D554" s="24"/>
      <c r="E554" s="23">
        <f>SUM(E499:E553)</f>
        <v>9545</v>
      </c>
      <c r="F554" s="16"/>
      <c r="G554" s="2"/>
    </row>
    <row r="555" spans="1:7" ht="12.75" customHeight="1" x14ac:dyDescent="0.2">
      <c r="A555" s="9">
        <v>37</v>
      </c>
      <c r="B555" s="10" t="s">
        <v>545</v>
      </c>
      <c r="C555" s="10" t="s">
        <v>545</v>
      </c>
      <c r="D555" s="10"/>
      <c r="E555" s="10"/>
      <c r="F555" s="10"/>
    </row>
    <row r="556" spans="1:7" ht="14.25" customHeight="1" x14ac:dyDescent="0.2">
      <c r="A556" s="12"/>
      <c r="B556" s="10"/>
      <c r="C556" s="15" t="s">
        <v>63</v>
      </c>
      <c r="D556" s="14" t="s">
        <v>347</v>
      </c>
      <c r="E556" s="15">
        <v>58</v>
      </c>
      <c r="F556" s="16" t="s">
        <v>527</v>
      </c>
    </row>
    <row r="557" spans="1:7" ht="15" customHeight="1" x14ac:dyDescent="0.2">
      <c r="A557" s="12"/>
      <c r="B557" s="10"/>
      <c r="C557" s="15" t="s">
        <v>49</v>
      </c>
      <c r="D557" s="14" t="s">
        <v>347</v>
      </c>
      <c r="E557" s="15">
        <v>58</v>
      </c>
      <c r="F557" s="16"/>
    </row>
    <row r="558" spans="1:7" ht="15.75" customHeight="1" x14ac:dyDescent="0.2">
      <c r="A558" s="22"/>
      <c r="B558" s="10"/>
      <c r="C558" s="23" t="s">
        <v>512</v>
      </c>
      <c r="D558" s="24"/>
      <c r="E558" s="23">
        <f>SUM(E556:E557)</f>
        <v>116</v>
      </c>
      <c r="F558" s="16"/>
      <c r="G558" s="2"/>
    </row>
    <row r="559" spans="1:7" ht="12.75" customHeight="1" x14ac:dyDescent="0.2">
      <c r="A559" s="9">
        <v>38</v>
      </c>
      <c r="B559" s="10" t="s">
        <v>457</v>
      </c>
      <c r="C559" s="10" t="s">
        <v>457</v>
      </c>
      <c r="D559" s="10"/>
      <c r="E559" s="10"/>
      <c r="F559" s="10"/>
    </row>
    <row r="560" spans="1:7" ht="14.25" customHeight="1" x14ac:dyDescent="0.2">
      <c r="A560" s="12"/>
      <c r="B560" s="10"/>
      <c r="C560" s="13" t="s">
        <v>458</v>
      </c>
      <c r="D560" s="14" t="s">
        <v>467</v>
      </c>
      <c r="E560" s="15">
        <v>484</v>
      </c>
      <c r="F560" s="16" t="s">
        <v>547</v>
      </c>
    </row>
    <row r="561" spans="1:7" ht="15" customHeight="1" x14ac:dyDescent="0.2">
      <c r="A561" s="12"/>
      <c r="B561" s="10"/>
      <c r="C561" s="13"/>
      <c r="D561" s="14" t="s">
        <v>466</v>
      </c>
      <c r="E561" s="15">
        <v>320</v>
      </c>
      <c r="F561" s="16"/>
    </row>
    <row r="562" spans="1:7" ht="15" customHeight="1" x14ac:dyDescent="0.2">
      <c r="A562" s="12"/>
      <c r="B562" s="10"/>
      <c r="C562" s="13" t="s">
        <v>459</v>
      </c>
      <c r="D562" s="14" t="s">
        <v>460</v>
      </c>
      <c r="E562" s="15">
        <v>133</v>
      </c>
      <c r="F562" s="16"/>
    </row>
    <row r="563" spans="1:7" ht="15" customHeight="1" x14ac:dyDescent="0.2">
      <c r="A563" s="12"/>
      <c r="B563" s="10"/>
      <c r="C563" s="13"/>
      <c r="D563" s="14" t="s">
        <v>461</v>
      </c>
      <c r="E563" s="15">
        <v>197</v>
      </c>
      <c r="F563" s="16"/>
    </row>
    <row r="564" spans="1:7" ht="15" customHeight="1" x14ac:dyDescent="0.2">
      <c r="A564" s="12"/>
      <c r="B564" s="10"/>
      <c r="C564" s="13"/>
      <c r="D564" s="14" t="s">
        <v>465</v>
      </c>
      <c r="E564" s="15">
        <v>106</v>
      </c>
      <c r="F564" s="16"/>
    </row>
    <row r="565" spans="1:7" ht="15" customHeight="1" x14ac:dyDescent="0.2">
      <c r="A565" s="12"/>
      <c r="B565" s="10"/>
      <c r="C565" s="13" t="s">
        <v>462</v>
      </c>
      <c r="D565" s="14" t="s">
        <v>464</v>
      </c>
      <c r="E565" s="15">
        <v>296</v>
      </c>
      <c r="F565" s="16"/>
    </row>
    <row r="566" spans="1:7" ht="15" customHeight="1" x14ac:dyDescent="0.2">
      <c r="A566" s="12"/>
      <c r="B566" s="10"/>
      <c r="C566" s="13"/>
      <c r="D566" s="14" t="s">
        <v>468</v>
      </c>
      <c r="E566" s="15">
        <v>150</v>
      </c>
      <c r="F566" s="16"/>
    </row>
    <row r="567" spans="1:7" ht="15" customHeight="1" x14ac:dyDescent="0.2">
      <c r="A567" s="12"/>
      <c r="B567" s="10"/>
      <c r="C567" s="13"/>
      <c r="D567" s="14" t="s">
        <v>469</v>
      </c>
      <c r="E567" s="15">
        <v>309</v>
      </c>
      <c r="F567" s="16"/>
    </row>
    <row r="568" spans="1:7" ht="15" customHeight="1" x14ac:dyDescent="0.2">
      <c r="A568" s="12"/>
      <c r="B568" s="10"/>
      <c r="C568" s="13"/>
      <c r="D568" s="14" t="s">
        <v>470</v>
      </c>
      <c r="E568" s="15">
        <v>312</v>
      </c>
      <c r="F568" s="16"/>
    </row>
    <row r="569" spans="1:7" ht="15" customHeight="1" x14ac:dyDescent="0.2">
      <c r="A569" s="12"/>
      <c r="B569" s="10"/>
      <c r="C569" s="13"/>
      <c r="D569" s="14" t="s">
        <v>463</v>
      </c>
      <c r="E569" s="15">
        <v>238</v>
      </c>
      <c r="F569" s="16"/>
    </row>
    <row r="570" spans="1:7" ht="15.75" customHeight="1" x14ac:dyDescent="0.2">
      <c r="A570" s="22"/>
      <c r="B570" s="10"/>
      <c r="C570" s="23" t="s">
        <v>512</v>
      </c>
      <c r="D570" s="24"/>
      <c r="E570" s="23">
        <f>SUM(E555:E561)</f>
        <v>1036</v>
      </c>
      <c r="F570" s="16"/>
      <c r="G570" s="2"/>
    </row>
    <row r="571" spans="1:7" ht="12.75" customHeight="1" x14ac:dyDescent="0.2">
      <c r="A571" s="9">
        <v>39</v>
      </c>
      <c r="B571" s="10" t="s">
        <v>61</v>
      </c>
      <c r="C571" s="10" t="s">
        <v>61</v>
      </c>
      <c r="D571" s="10"/>
      <c r="E571" s="10"/>
      <c r="F571" s="10"/>
    </row>
    <row r="572" spans="1:7" ht="15.75" x14ac:dyDescent="0.2">
      <c r="A572" s="12"/>
      <c r="B572" s="10"/>
      <c r="C572" s="13" t="s">
        <v>355</v>
      </c>
      <c r="D572" s="14" t="s">
        <v>356</v>
      </c>
      <c r="E572" s="15">
        <v>162</v>
      </c>
      <c r="F572" s="16" t="s">
        <v>548</v>
      </c>
    </row>
    <row r="573" spans="1:7" ht="15.75" x14ac:dyDescent="0.2">
      <c r="A573" s="12"/>
      <c r="B573" s="10"/>
      <c r="C573" s="13"/>
      <c r="D573" s="14" t="s">
        <v>357</v>
      </c>
      <c r="E573" s="15">
        <v>342</v>
      </c>
      <c r="F573" s="16"/>
    </row>
    <row r="574" spans="1:7" ht="15.75" x14ac:dyDescent="0.2">
      <c r="A574" s="12"/>
      <c r="B574" s="10"/>
      <c r="C574" s="13"/>
      <c r="D574" s="14" t="s">
        <v>358</v>
      </c>
      <c r="E574" s="15">
        <v>162</v>
      </c>
      <c r="F574" s="16"/>
    </row>
    <row r="575" spans="1:7" ht="15.75" x14ac:dyDescent="0.25">
      <c r="A575" s="12"/>
      <c r="B575" s="10"/>
      <c r="C575" s="13"/>
      <c r="D575" s="37" t="s">
        <v>359</v>
      </c>
      <c r="E575" s="15">
        <v>162</v>
      </c>
      <c r="F575" s="16"/>
    </row>
    <row r="576" spans="1:7" ht="15.75" x14ac:dyDescent="0.2">
      <c r="A576" s="12"/>
      <c r="B576" s="10"/>
      <c r="C576" s="13"/>
      <c r="D576" s="14" t="s">
        <v>50</v>
      </c>
      <c r="E576" s="15">
        <v>90</v>
      </c>
      <c r="F576" s="16"/>
    </row>
    <row r="577" spans="1:6" ht="15.75" x14ac:dyDescent="0.2">
      <c r="A577" s="12"/>
      <c r="B577" s="10"/>
      <c r="C577" s="13"/>
      <c r="D577" s="14" t="s">
        <v>312</v>
      </c>
      <c r="E577" s="15">
        <v>306</v>
      </c>
      <c r="F577" s="16"/>
    </row>
    <row r="578" spans="1:6" ht="15.75" x14ac:dyDescent="0.2">
      <c r="A578" s="12"/>
      <c r="B578" s="10"/>
      <c r="C578" s="13"/>
      <c r="D578" s="14" t="s">
        <v>284</v>
      </c>
      <c r="E578" s="15">
        <v>162</v>
      </c>
      <c r="F578" s="16"/>
    </row>
    <row r="579" spans="1:6" ht="15.75" x14ac:dyDescent="0.2">
      <c r="A579" s="12"/>
      <c r="B579" s="10"/>
      <c r="C579" s="13"/>
      <c r="D579" s="14" t="s">
        <v>360</v>
      </c>
      <c r="E579" s="15">
        <v>162</v>
      </c>
      <c r="F579" s="16"/>
    </row>
    <row r="580" spans="1:6" ht="20.25" customHeight="1" x14ac:dyDescent="0.2">
      <c r="A580" s="12"/>
      <c r="B580" s="10"/>
      <c r="C580" s="13"/>
      <c r="D580" s="14" t="s">
        <v>298</v>
      </c>
      <c r="E580" s="15">
        <v>144</v>
      </c>
      <c r="F580" s="16"/>
    </row>
    <row r="581" spans="1:6" ht="15.75" x14ac:dyDescent="0.2">
      <c r="A581" s="12"/>
      <c r="B581" s="10"/>
      <c r="C581" s="13"/>
      <c r="D581" s="14" t="s">
        <v>45</v>
      </c>
      <c r="E581" s="15">
        <v>144</v>
      </c>
      <c r="F581" s="16"/>
    </row>
    <row r="582" spans="1:6" ht="31.5" x14ac:dyDescent="0.2">
      <c r="A582" s="12"/>
      <c r="B582" s="10"/>
      <c r="C582" s="13"/>
      <c r="D582" s="14" t="s">
        <v>361</v>
      </c>
      <c r="E582" s="15">
        <v>216</v>
      </c>
      <c r="F582" s="16"/>
    </row>
    <row r="583" spans="1:6" ht="15.75" x14ac:dyDescent="0.2">
      <c r="A583" s="12"/>
      <c r="B583" s="10"/>
      <c r="C583" s="13"/>
      <c r="D583" s="14" t="s">
        <v>362</v>
      </c>
      <c r="E583" s="15">
        <v>126</v>
      </c>
      <c r="F583" s="16"/>
    </row>
    <row r="584" spans="1:6" ht="15.75" x14ac:dyDescent="0.2">
      <c r="A584" s="12"/>
      <c r="B584" s="10"/>
      <c r="C584" s="13"/>
      <c r="D584" s="14" t="s">
        <v>363</v>
      </c>
      <c r="E584" s="15">
        <v>36</v>
      </c>
      <c r="F584" s="16"/>
    </row>
    <row r="585" spans="1:6" ht="15.75" x14ac:dyDescent="0.2">
      <c r="A585" s="12"/>
      <c r="B585" s="10"/>
      <c r="C585" s="13"/>
      <c r="D585" s="14" t="s">
        <v>364</v>
      </c>
      <c r="E585" s="15">
        <v>108</v>
      </c>
      <c r="F585" s="16"/>
    </row>
    <row r="586" spans="1:6" ht="15.75" x14ac:dyDescent="0.2">
      <c r="A586" s="12"/>
      <c r="B586" s="10"/>
      <c r="C586" s="13"/>
      <c r="D586" s="14" t="s">
        <v>365</v>
      </c>
      <c r="E586" s="15">
        <v>108</v>
      </c>
      <c r="F586" s="16"/>
    </row>
    <row r="587" spans="1:6" ht="15.75" x14ac:dyDescent="0.2">
      <c r="A587" s="12"/>
      <c r="B587" s="10"/>
      <c r="C587" s="13"/>
      <c r="D587" s="14" t="s">
        <v>366</v>
      </c>
      <c r="E587" s="15">
        <v>72</v>
      </c>
      <c r="F587" s="16"/>
    </row>
    <row r="588" spans="1:6" ht="31.5" x14ac:dyDescent="0.2">
      <c r="A588" s="12"/>
      <c r="B588" s="10"/>
      <c r="C588" s="13"/>
      <c r="D588" s="14" t="s">
        <v>367</v>
      </c>
      <c r="E588" s="15">
        <v>162</v>
      </c>
      <c r="F588" s="16"/>
    </row>
    <row r="589" spans="1:6" ht="15.75" x14ac:dyDescent="0.2">
      <c r="A589" s="12"/>
      <c r="B589" s="10"/>
      <c r="C589" s="13"/>
      <c r="D589" s="14" t="s">
        <v>58</v>
      </c>
      <c r="E589" s="15">
        <v>72</v>
      </c>
      <c r="F589" s="16"/>
    </row>
    <row r="590" spans="1:6" ht="15.75" x14ac:dyDescent="0.2">
      <c r="A590" s="12"/>
      <c r="B590" s="10"/>
      <c r="C590" s="13"/>
      <c r="D590" s="14" t="s">
        <v>368</v>
      </c>
      <c r="E590" s="15">
        <v>144</v>
      </c>
      <c r="F590" s="16"/>
    </row>
    <row r="591" spans="1:6" ht="15.75" x14ac:dyDescent="0.2">
      <c r="A591" s="12"/>
      <c r="B591" s="10"/>
      <c r="C591" s="13"/>
      <c r="D591" s="14" t="s">
        <v>44</v>
      </c>
      <c r="E591" s="15">
        <v>144</v>
      </c>
      <c r="F591" s="16"/>
    </row>
    <row r="592" spans="1:6" ht="15.75" x14ac:dyDescent="0.2">
      <c r="A592" s="12"/>
      <c r="B592" s="10"/>
      <c r="C592" s="13"/>
      <c r="D592" s="14" t="s">
        <v>59</v>
      </c>
      <c r="E592" s="15">
        <v>90</v>
      </c>
      <c r="F592" s="16"/>
    </row>
    <row r="593" spans="1:6" ht="15.75" x14ac:dyDescent="0.2">
      <c r="A593" s="12"/>
      <c r="B593" s="10"/>
      <c r="C593" s="13"/>
      <c r="D593" s="14" t="s">
        <v>369</v>
      </c>
      <c r="E593" s="15">
        <v>126</v>
      </c>
      <c r="F593" s="16"/>
    </row>
    <row r="594" spans="1:6" ht="15.75" x14ac:dyDescent="0.2">
      <c r="A594" s="12"/>
      <c r="B594" s="10"/>
      <c r="C594" s="13"/>
      <c r="D594" s="14" t="s">
        <v>370</v>
      </c>
      <c r="E594" s="15">
        <v>144</v>
      </c>
      <c r="F594" s="16"/>
    </row>
    <row r="595" spans="1:6" ht="15.75" x14ac:dyDescent="0.2">
      <c r="A595" s="12"/>
      <c r="B595" s="10"/>
      <c r="C595" s="13"/>
      <c r="D595" s="14" t="s">
        <v>371</v>
      </c>
      <c r="E595" s="15">
        <v>180</v>
      </c>
      <c r="F595" s="16"/>
    </row>
    <row r="596" spans="1:6" ht="15.75" x14ac:dyDescent="0.2">
      <c r="A596" s="12"/>
      <c r="B596" s="10"/>
      <c r="C596" s="13"/>
      <c r="D596" s="14" t="s">
        <v>372</v>
      </c>
      <c r="E596" s="15">
        <v>162</v>
      </c>
      <c r="F596" s="16"/>
    </row>
    <row r="597" spans="1:6" ht="15.75" x14ac:dyDescent="0.2">
      <c r="A597" s="12"/>
      <c r="B597" s="10"/>
      <c r="C597" s="13"/>
      <c r="D597" s="14" t="s">
        <v>329</v>
      </c>
      <c r="E597" s="15">
        <v>72</v>
      </c>
      <c r="F597" s="16"/>
    </row>
    <row r="598" spans="1:6" ht="15.75" x14ac:dyDescent="0.2">
      <c r="A598" s="12"/>
      <c r="B598" s="10"/>
      <c r="C598" s="13"/>
      <c r="D598" s="14" t="s">
        <v>344</v>
      </c>
      <c r="E598" s="15">
        <v>126</v>
      </c>
      <c r="F598" s="16"/>
    </row>
    <row r="599" spans="1:6" ht="31.5" x14ac:dyDescent="0.2">
      <c r="A599" s="12"/>
      <c r="B599" s="10"/>
      <c r="C599" s="13"/>
      <c r="D599" s="14" t="s">
        <v>373</v>
      </c>
      <c r="E599" s="15">
        <v>612</v>
      </c>
      <c r="F599" s="16"/>
    </row>
    <row r="600" spans="1:6" ht="15.75" x14ac:dyDescent="0.2">
      <c r="A600" s="12"/>
      <c r="B600" s="10"/>
      <c r="C600" s="13"/>
      <c r="D600" s="14" t="s">
        <v>374</v>
      </c>
      <c r="E600" s="15">
        <v>180</v>
      </c>
      <c r="F600" s="16"/>
    </row>
    <row r="601" spans="1:6" ht="31.5" x14ac:dyDescent="0.2">
      <c r="A601" s="12"/>
      <c r="B601" s="10"/>
      <c r="C601" s="13"/>
      <c r="D601" s="14" t="s">
        <v>375</v>
      </c>
      <c r="E601" s="15">
        <v>252</v>
      </c>
      <c r="F601" s="16"/>
    </row>
    <row r="602" spans="1:6" ht="31.5" x14ac:dyDescent="0.2">
      <c r="A602" s="12"/>
      <c r="B602" s="10"/>
      <c r="C602" s="13"/>
      <c r="D602" s="14" t="s">
        <v>376</v>
      </c>
      <c r="E602" s="15">
        <v>306</v>
      </c>
      <c r="F602" s="16"/>
    </row>
    <row r="603" spans="1:6" ht="20.25" customHeight="1" x14ac:dyDescent="0.2">
      <c r="A603" s="12"/>
      <c r="B603" s="10"/>
      <c r="C603" s="21" t="s">
        <v>377</v>
      </c>
      <c r="D603" s="21" t="s">
        <v>2</v>
      </c>
      <c r="E603" s="21" t="s">
        <v>4</v>
      </c>
      <c r="F603" s="16"/>
    </row>
    <row r="604" spans="1:6" ht="20.25" customHeight="1" x14ac:dyDescent="0.2">
      <c r="A604" s="12"/>
      <c r="B604" s="10"/>
      <c r="C604" s="15" t="s">
        <v>47</v>
      </c>
      <c r="D604" s="14" t="s">
        <v>47</v>
      </c>
      <c r="E604" s="15">
        <v>920</v>
      </c>
      <c r="F604" s="16"/>
    </row>
    <row r="605" spans="1:6" ht="20.25" customHeight="1" x14ac:dyDescent="0.2">
      <c r="A605" s="12"/>
      <c r="B605" s="10"/>
      <c r="C605" s="15" t="s">
        <v>56</v>
      </c>
      <c r="D605" s="14" t="s">
        <v>56</v>
      </c>
      <c r="E605" s="15">
        <v>920</v>
      </c>
      <c r="F605" s="16"/>
    </row>
    <row r="606" spans="1:6" ht="20.25" customHeight="1" x14ac:dyDescent="0.2">
      <c r="A606" s="12"/>
      <c r="B606" s="10"/>
      <c r="C606" s="15" t="s">
        <v>378</v>
      </c>
      <c r="D606" s="14" t="s">
        <v>378</v>
      </c>
      <c r="E606" s="15">
        <v>920</v>
      </c>
      <c r="F606" s="16"/>
    </row>
    <row r="607" spans="1:6" ht="20.25" customHeight="1" x14ac:dyDescent="0.2">
      <c r="A607" s="12"/>
      <c r="B607" s="10"/>
      <c r="C607" s="15" t="s">
        <v>379</v>
      </c>
      <c r="D607" s="14" t="s">
        <v>379</v>
      </c>
      <c r="E607" s="15">
        <v>920</v>
      </c>
      <c r="F607" s="16"/>
    </row>
    <row r="608" spans="1:6" ht="20.25" customHeight="1" x14ac:dyDescent="0.2">
      <c r="A608" s="12"/>
      <c r="B608" s="10"/>
      <c r="C608" s="15" t="s">
        <v>380</v>
      </c>
      <c r="D608" s="14" t="s">
        <v>380</v>
      </c>
      <c r="E608" s="15">
        <v>920</v>
      </c>
      <c r="F608" s="16"/>
    </row>
    <row r="609" spans="1:6" ht="20.25" customHeight="1" x14ac:dyDescent="0.2">
      <c r="A609" s="12"/>
      <c r="B609" s="10"/>
      <c r="C609" s="15" t="s">
        <v>59</v>
      </c>
      <c r="D609" s="14" t="s">
        <v>59</v>
      </c>
      <c r="E609" s="15">
        <v>920</v>
      </c>
      <c r="F609" s="16"/>
    </row>
    <row r="610" spans="1:6" ht="20.25" customHeight="1" x14ac:dyDescent="0.2">
      <c r="A610" s="12"/>
      <c r="B610" s="10"/>
      <c r="C610" s="15" t="s">
        <v>381</v>
      </c>
      <c r="D610" s="14" t="s">
        <v>381</v>
      </c>
      <c r="E610" s="15">
        <v>920</v>
      </c>
      <c r="F610" s="16"/>
    </row>
    <row r="611" spans="1:6" ht="20.25" customHeight="1" x14ac:dyDescent="0.2">
      <c r="A611" s="12"/>
      <c r="B611" s="10"/>
      <c r="C611" s="15" t="s">
        <v>365</v>
      </c>
      <c r="D611" s="14" t="s">
        <v>365</v>
      </c>
      <c r="E611" s="15">
        <v>920</v>
      </c>
      <c r="F611" s="16"/>
    </row>
    <row r="612" spans="1:6" ht="20.25" customHeight="1" x14ac:dyDescent="0.2">
      <c r="A612" s="12"/>
      <c r="B612" s="10"/>
      <c r="C612" s="15" t="s">
        <v>44</v>
      </c>
      <c r="D612" s="14" t="s">
        <v>44</v>
      </c>
      <c r="E612" s="15">
        <v>920</v>
      </c>
      <c r="F612" s="16"/>
    </row>
    <row r="613" spans="1:6" ht="20.25" customHeight="1" x14ac:dyDescent="0.2">
      <c r="A613" s="12"/>
      <c r="B613" s="10"/>
      <c r="C613" s="15" t="s">
        <v>382</v>
      </c>
      <c r="D613" s="14" t="s">
        <v>382</v>
      </c>
      <c r="E613" s="15">
        <v>920</v>
      </c>
      <c r="F613" s="16"/>
    </row>
    <row r="614" spans="1:6" ht="20.25" customHeight="1" x14ac:dyDescent="0.2">
      <c r="A614" s="12"/>
      <c r="B614" s="10"/>
      <c r="C614" s="15" t="s">
        <v>383</v>
      </c>
      <c r="D614" s="14" t="s">
        <v>383</v>
      </c>
      <c r="E614" s="15">
        <v>920</v>
      </c>
      <c r="F614" s="16"/>
    </row>
    <row r="615" spans="1:6" ht="20.25" customHeight="1" x14ac:dyDescent="0.2">
      <c r="A615" s="12"/>
      <c r="B615" s="10"/>
      <c r="C615" s="15" t="s">
        <v>384</v>
      </c>
      <c r="D615" s="14" t="s">
        <v>384</v>
      </c>
      <c r="E615" s="15">
        <v>920</v>
      </c>
      <c r="F615" s="16"/>
    </row>
    <row r="616" spans="1:6" ht="20.25" customHeight="1" x14ac:dyDescent="0.2">
      <c r="A616" s="12"/>
      <c r="B616" s="10"/>
      <c r="C616" s="15" t="s">
        <v>385</v>
      </c>
      <c r="D616" s="14" t="s">
        <v>385</v>
      </c>
      <c r="E616" s="15">
        <v>920</v>
      </c>
      <c r="F616" s="16"/>
    </row>
    <row r="617" spans="1:6" ht="20.25" customHeight="1" x14ac:dyDescent="0.2">
      <c r="A617" s="12"/>
      <c r="B617" s="10"/>
      <c r="C617" s="15" t="s">
        <v>57</v>
      </c>
      <c r="D617" s="14" t="s">
        <v>57</v>
      </c>
      <c r="E617" s="15">
        <v>920</v>
      </c>
      <c r="F617" s="16"/>
    </row>
    <row r="618" spans="1:6" ht="20.25" customHeight="1" x14ac:dyDescent="0.2">
      <c r="A618" s="12"/>
      <c r="B618" s="10"/>
      <c r="C618" s="15" t="s">
        <v>386</v>
      </c>
      <c r="D618" s="14" t="s">
        <v>386</v>
      </c>
      <c r="E618" s="15">
        <v>920</v>
      </c>
      <c r="F618" s="16"/>
    </row>
    <row r="619" spans="1:6" ht="20.25" customHeight="1" x14ac:dyDescent="0.2">
      <c r="A619" s="12"/>
      <c r="B619" s="10"/>
      <c r="C619" s="15" t="s">
        <v>58</v>
      </c>
      <c r="D619" s="14" t="s">
        <v>58</v>
      </c>
      <c r="E619" s="15">
        <v>920</v>
      </c>
      <c r="F619" s="16"/>
    </row>
    <row r="620" spans="1:6" ht="20.25" customHeight="1" x14ac:dyDescent="0.2">
      <c r="A620" s="12"/>
      <c r="B620" s="10"/>
      <c r="C620" s="15" t="s">
        <v>387</v>
      </c>
      <c r="D620" s="14" t="s">
        <v>387</v>
      </c>
      <c r="E620" s="15">
        <v>920</v>
      </c>
      <c r="F620" s="16"/>
    </row>
    <row r="621" spans="1:6" ht="20.25" customHeight="1" x14ac:dyDescent="0.2">
      <c r="A621" s="12"/>
      <c r="B621" s="10"/>
      <c r="C621" s="15" t="s">
        <v>388</v>
      </c>
      <c r="D621" s="14" t="s">
        <v>388</v>
      </c>
      <c r="E621" s="15">
        <v>920</v>
      </c>
      <c r="F621" s="16"/>
    </row>
    <row r="622" spans="1:6" ht="20.25" customHeight="1" x14ac:dyDescent="0.2">
      <c r="A622" s="12"/>
      <c r="B622" s="10"/>
      <c r="C622" s="15" t="s">
        <v>389</v>
      </c>
      <c r="D622" s="14" t="s">
        <v>389</v>
      </c>
      <c r="E622" s="15">
        <v>920</v>
      </c>
      <c r="F622" s="16"/>
    </row>
    <row r="623" spans="1:6" ht="20.25" customHeight="1" x14ac:dyDescent="0.2">
      <c r="A623" s="12"/>
      <c r="B623" s="10"/>
      <c r="C623" s="15" t="s">
        <v>390</v>
      </c>
      <c r="D623" s="14" t="s">
        <v>390</v>
      </c>
      <c r="E623" s="15">
        <v>920</v>
      </c>
      <c r="F623" s="16"/>
    </row>
    <row r="624" spans="1:6" ht="20.25" customHeight="1" x14ac:dyDescent="0.2">
      <c r="A624" s="12"/>
      <c r="B624" s="10"/>
      <c r="C624" s="15" t="s">
        <v>391</v>
      </c>
      <c r="D624" s="14" t="s">
        <v>391</v>
      </c>
      <c r="E624" s="15">
        <v>920</v>
      </c>
      <c r="F624" s="16"/>
    </row>
    <row r="625" spans="1:6" ht="20.25" customHeight="1" x14ac:dyDescent="0.2">
      <c r="A625" s="12"/>
      <c r="B625" s="10"/>
      <c r="C625" s="15" t="s">
        <v>392</v>
      </c>
      <c r="D625" s="14" t="s">
        <v>392</v>
      </c>
      <c r="E625" s="15">
        <v>500</v>
      </c>
      <c r="F625" s="16"/>
    </row>
    <row r="626" spans="1:6" ht="30.75" customHeight="1" x14ac:dyDescent="0.2">
      <c r="A626" s="12"/>
      <c r="B626" s="10"/>
      <c r="C626" s="15" t="s">
        <v>393</v>
      </c>
      <c r="D626" s="14" t="s">
        <v>393</v>
      </c>
      <c r="E626" s="15">
        <v>500</v>
      </c>
      <c r="F626" s="16"/>
    </row>
    <row r="627" spans="1:6" ht="20.25" customHeight="1" x14ac:dyDescent="0.2">
      <c r="A627" s="12"/>
      <c r="B627" s="10"/>
      <c r="C627" s="15" t="s">
        <v>394</v>
      </c>
      <c r="D627" s="14" t="s">
        <v>394</v>
      </c>
      <c r="E627" s="15">
        <v>920</v>
      </c>
      <c r="F627" s="16"/>
    </row>
    <row r="628" spans="1:6" ht="20.25" customHeight="1" x14ac:dyDescent="0.2">
      <c r="A628" s="12"/>
      <c r="B628" s="10"/>
      <c r="C628" s="15" t="s">
        <v>43</v>
      </c>
      <c r="D628" s="14" t="s">
        <v>43</v>
      </c>
      <c r="E628" s="15">
        <v>500</v>
      </c>
      <c r="F628" s="16"/>
    </row>
    <row r="629" spans="1:6" ht="20.25" customHeight="1" x14ac:dyDescent="0.2">
      <c r="A629" s="12"/>
      <c r="B629" s="10"/>
      <c r="C629" s="15" t="s">
        <v>344</v>
      </c>
      <c r="D629" s="14" t="s">
        <v>344</v>
      </c>
      <c r="E629" s="15">
        <v>920</v>
      </c>
      <c r="F629" s="16"/>
    </row>
    <row r="630" spans="1:6" ht="27.75" customHeight="1" x14ac:dyDescent="0.2">
      <c r="A630" s="12"/>
      <c r="B630" s="10"/>
      <c r="C630" s="15" t="s">
        <v>395</v>
      </c>
      <c r="D630" s="14" t="s">
        <v>395</v>
      </c>
      <c r="E630" s="15">
        <v>500</v>
      </c>
      <c r="F630" s="16"/>
    </row>
    <row r="631" spans="1:6" ht="27.75" customHeight="1" x14ac:dyDescent="0.2">
      <c r="A631" s="12"/>
      <c r="B631" s="10"/>
      <c r="C631" s="15" t="s">
        <v>396</v>
      </c>
      <c r="D631" s="14" t="s">
        <v>396</v>
      </c>
      <c r="E631" s="15">
        <v>920</v>
      </c>
      <c r="F631" s="16"/>
    </row>
    <row r="632" spans="1:6" ht="27.75" customHeight="1" x14ac:dyDescent="0.2">
      <c r="A632" s="12"/>
      <c r="B632" s="10"/>
      <c r="C632" s="15" t="s">
        <v>397</v>
      </c>
      <c r="D632" s="14" t="s">
        <v>397</v>
      </c>
      <c r="E632" s="15">
        <v>500</v>
      </c>
      <c r="F632" s="16"/>
    </row>
    <row r="633" spans="1:6" ht="20.25" customHeight="1" x14ac:dyDescent="0.2">
      <c r="A633" s="12"/>
      <c r="B633" s="10"/>
      <c r="C633" s="15" t="s">
        <v>411</v>
      </c>
      <c r="D633" s="14" t="s">
        <v>411</v>
      </c>
      <c r="E633" s="15"/>
      <c r="F633" s="16"/>
    </row>
    <row r="634" spans="1:6" ht="20.25" customHeight="1" x14ac:dyDescent="0.2">
      <c r="A634" s="12"/>
      <c r="B634" s="10"/>
      <c r="C634" s="15" t="s">
        <v>398</v>
      </c>
      <c r="D634" s="14" t="s">
        <v>399</v>
      </c>
      <c r="E634" s="15">
        <v>500</v>
      </c>
      <c r="F634" s="16"/>
    </row>
    <row r="635" spans="1:6" ht="20.25" customHeight="1" x14ac:dyDescent="0.2">
      <c r="A635" s="12"/>
      <c r="B635" s="10"/>
      <c r="C635" s="15" t="s">
        <v>412</v>
      </c>
      <c r="D635" s="14" t="s">
        <v>413</v>
      </c>
      <c r="E635" s="15">
        <v>500</v>
      </c>
      <c r="F635" s="16"/>
    </row>
    <row r="636" spans="1:6" ht="20.25" customHeight="1" x14ac:dyDescent="0.2">
      <c r="A636" s="12"/>
      <c r="B636" s="10"/>
      <c r="C636" s="15" t="s">
        <v>400</v>
      </c>
      <c r="D636" s="14" t="s">
        <v>400</v>
      </c>
      <c r="E636" s="15">
        <v>500</v>
      </c>
      <c r="F636" s="16"/>
    </row>
    <row r="637" spans="1:6" ht="20.25" customHeight="1" x14ac:dyDescent="0.2">
      <c r="A637" s="12"/>
      <c r="B637" s="10"/>
      <c r="C637" s="15" t="s">
        <v>401</v>
      </c>
      <c r="D637" s="14" t="s">
        <v>401</v>
      </c>
      <c r="E637" s="15">
        <v>500</v>
      </c>
      <c r="F637" s="16"/>
    </row>
    <row r="638" spans="1:6" ht="20.25" customHeight="1" x14ac:dyDescent="0.2">
      <c r="A638" s="12"/>
      <c r="B638" s="10"/>
      <c r="C638" s="15" t="s">
        <v>402</v>
      </c>
      <c r="D638" s="14" t="s">
        <v>402</v>
      </c>
      <c r="E638" s="15">
        <v>500</v>
      </c>
      <c r="F638" s="16"/>
    </row>
    <row r="639" spans="1:6" ht="24.75" customHeight="1" x14ac:dyDescent="0.2">
      <c r="A639" s="12"/>
      <c r="B639" s="10"/>
      <c r="C639" s="15" t="s">
        <v>403</v>
      </c>
      <c r="D639" s="14" t="s">
        <v>403</v>
      </c>
      <c r="E639" s="15">
        <v>500</v>
      </c>
      <c r="F639" s="16"/>
    </row>
    <row r="640" spans="1:6" ht="20.25" customHeight="1" x14ac:dyDescent="0.2">
      <c r="A640" s="12"/>
      <c r="B640" s="10"/>
      <c r="C640" s="15" t="s">
        <v>404</v>
      </c>
      <c r="D640" s="14" t="s">
        <v>404</v>
      </c>
      <c r="E640" s="15">
        <v>500</v>
      </c>
      <c r="F640" s="16"/>
    </row>
    <row r="641" spans="1:7" ht="26.25" customHeight="1" x14ac:dyDescent="0.2">
      <c r="A641" s="12"/>
      <c r="B641" s="10"/>
      <c r="C641" s="15" t="s">
        <v>415</v>
      </c>
      <c r="D641" s="14" t="s">
        <v>415</v>
      </c>
      <c r="E641" s="15">
        <v>500</v>
      </c>
      <c r="F641" s="16"/>
    </row>
    <row r="642" spans="1:7" ht="25.5" customHeight="1" x14ac:dyDescent="0.2">
      <c r="A642" s="12"/>
      <c r="B642" s="10"/>
      <c r="C642" s="15" t="s">
        <v>405</v>
      </c>
      <c r="D642" s="14" t="s">
        <v>405</v>
      </c>
      <c r="E642" s="15">
        <v>500</v>
      </c>
      <c r="F642" s="16"/>
    </row>
    <row r="643" spans="1:7" ht="20.25" customHeight="1" x14ac:dyDescent="0.2">
      <c r="A643" s="12"/>
      <c r="B643" s="10"/>
      <c r="C643" s="15" t="s">
        <v>406</v>
      </c>
      <c r="D643" s="14" t="s">
        <v>406</v>
      </c>
      <c r="E643" s="15">
        <v>920</v>
      </c>
      <c r="F643" s="16"/>
    </row>
    <row r="644" spans="1:7" ht="20.25" customHeight="1" x14ac:dyDescent="0.2">
      <c r="A644" s="12"/>
      <c r="B644" s="10"/>
      <c r="C644" s="15" t="s">
        <v>407</v>
      </c>
      <c r="D644" s="14" t="s">
        <v>407</v>
      </c>
      <c r="E644" s="15">
        <v>500</v>
      </c>
      <c r="F644" s="16"/>
    </row>
    <row r="645" spans="1:7" ht="20.25" customHeight="1" x14ac:dyDescent="0.2">
      <c r="A645" s="12"/>
      <c r="B645" s="10"/>
      <c r="C645" s="15" t="s">
        <v>45</v>
      </c>
      <c r="D645" s="14" t="s">
        <v>45</v>
      </c>
      <c r="E645" s="15">
        <v>500</v>
      </c>
      <c r="F645" s="16"/>
    </row>
    <row r="646" spans="1:7" ht="20.25" customHeight="1" x14ac:dyDescent="0.2">
      <c r="A646" s="12"/>
      <c r="B646" s="10"/>
      <c r="C646" s="15" t="s">
        <v>408</v>
      </c>
      <c r="D646" s="14" t="s">
        <v>408</v>
      </c>
      <c r="E646" s="15">
        <v>920</v>
      </c>
      <c r="F646" s="16"/>
    </row>
    <row r="647" spans="1:7" ht="20.25" customHeight="1" x14ac:dyDescent="0.2">
      <c r="A647" s="12"/>
      <c r="B647" s="10"/>
      <c r="C647" s="15" t="s">
        <v>409</v>
      </c>
      <c r="D647" s="14" t="s">
        <v>409</v>
      </c>
      <c r="E647" s="15">
        <v>500</v>
      </c>
      <c r="F647" s="16"/>
    </row>
    <row r="648" spans="1:7" ht="20.25" customHeight="1" x14ac:dyDescent="0.2">
      <c r="A648" s="12"/>
      <c r="B648" s="10"/>
      <c r="C648" s="15" t="s">
        <v>414</v>
      </c>
      <c r="D648" s="14" t="s">
        <v>410</v>
      </c>
      <c r="E648" s="15">
        <v>920</v>
      </c>
      <c r="F648" s="16"/>
    </row>
    <row r="649" spans="1:7" ht="15.75" customHeight="1" x14ac:dyDescent="0.2">
      <c r="A649" s="22"/>
      <c r="B649" s="10"/>
      <c r="C649" s="23" t="s">
        <v>512</v>
      </c>
      <c r="D649" s="24"/>
      <c r="E649" s="23">
        <f>SUM(E572:E648)</f>
        <v>38614</v>
      </c>
      <c r="F649" s="16"/>
      <c r="G649" s="2"/>
    </row>
    <row r="650" spans="1:7" ht="12.75" customHeight="1" x14ac:dyDescent="0.2">
      <c r="A650" s="9">
        <v>40</v>
      </c>
      <c r="B650" s="10" t="s">
        <v>64</v>
      </c>
      <c r="C650" s="10" t="s">
        <v>64</v>
      </c>
      <c r="D650" s="10"/>
      <c r="E650" s="10"/>
      <c r="F650" s="10"/>
    </row>
    <row r="651" spans="1:7" ht="36.75" customHeight="1" x14ac:dyDescent="0.2">
      <c r="A651" s="12"/>
      <c r="B651" s="10"/>
      <c r="C651" s="31" t="s">
        <v>416</v>
      </c>
      <c r="D651" s="42" t="s">
        <v>417</v>
      </c>
      <c r="E651" s="31">
        <v>34</v>
      </c>
      <c r="F651" s="16" t="s">
        <v>549</v>
      </c>
    </row>
    <row r="652" spans="1:7" ht="18.75" customHeight="1" x14ac:dyDescent="0.2">
      <c r="A652" s="22"/>
      <c r="B652" s="10"/>
      <c r="C652" s="23" t="s">
        <v>512</v>
      </c>
      <c r="D652" s="24"/>
      <c r="E652" s="23">
        <f>SUM(E651)</f>
        <v>34</v>
      </c>
      <c r="F652" s="16"/>
      <c r="G652" s="2"/>
    </row>
  </sheetData>
  <mergeCells count="231">
    <mergeCell ref="B334:B353"/>
    <mergeCell ref="F335:F353"/>
    <mergeCell ref="A334:A353"/>
    <mergeCell ref="A650:A652"/>
    <mergeCell ref="B650:B652"/>
    <mergeCell ref="A370:A374"/>
    <mergeCell ref="B559:B570"/>
    <mergeCell ref="B571:B649"/>
    <mergeCell ref="B498:B554"/>
    <mergeCell ref="B555:B558"/>
    <mergeCell ref="B461:B464"/>
    <mergeCell ref="B465:B471"/>
    <mergeCell ref="B472:B497"/>
    <mergeCell ref="B453:B460"/>
    <mergeCell ref="B423:B427"/>
    <mergeCell ref="B428:B432"/>
    <mergeCell ref="B433:B442"/>
    <mergeCell ref="B397:B405"/>
    <mergeCell ref="B406:B413"/>
    <mergeCell ref="A397:A405"/>
    <mergeCell ref="A406:A413"/>
    <mergeCell ref="A414:A422"/>
    <mergeCell ref="A423:A427"/>
    <mergeCell ref="A428:A432"/>
    <mergeCell ref="A7:A66"/>
    <mergeCell ref="A67:A70"/>
    <mergeCell ref="A71:A101"/>
    <mergeCell ref="A102:A124"/>
    <mergeCell ref="A125:A157"/>
    <mergeCell ref="A158:A163"/>
    <mergeCell ref="A164:A171"/>
    <mergeCell ref="A354:A369"/>
    <mergeCell ref="A465:A471"/>
    <mergeCell ref="A472:A497"/>
    <mergeCell ref="A498:A554"/>
    <mergeCell ref="A555:A558"/>
    <mergeCell ref="A559:A570"/>
    <mergeCell ref="A433:A442"/>
    <mergeCell ref="A443:A446"/>
    <mergeCell ref="A447:A452"/>
    <mergeCell ref="A453:A460"/>
    <mergeCell ref="A461:A464"/>
    <mergeCell ref="A172:A203"/>
    <mergeCell ref="A204:A211"/>
    <mergeCell ref="A212:A225"/>
    <mergeCell ref="A226:A240"/>
    <mergeCell ref="A241:A261"/>
    <mergeCell ref="A262:A270"/>
    <mergeCell ref="A325:A333"/>
    <mergeCell ref="A300:A324"/>
    <mergeCell ref="A285:A299"/>
    <mergeCell ref="A271:A284"/>
    <mergeCell ref="B414:B422"/>
    <mergeCell ref="B389:B391"/>
    <mergeCell ref="B392:B396"/>
    <mergeCell ref="A375:A388"/>
    <mergeCell ref="A389:A391"/>
    <mergeCell ref="A392:A396"/>
    <mergeCell ref="A571:A649"/>
    <mergeCell ref="B172:B203"/>
    <mergeCell ref="F651:F652"/>
    <mergeCell ref="C559:F559"/>
    <mergeCell ref="F556:F558"/>
    <mergeCell ref="B325:B333"/>
    <mergeCell ref="B370:B374"/>
    <mergeCell ref="B375:B388"/>
    <mergeCell ref="B204:B211"/>
    <mergeCell ref="B212:B225"/>
    <mergeCell ref="B226:B240"/>
    <mergeCell ref="F272:F284"/>
    <mergeCell ref="B271:B284"/>
    <mergeCell ref="C285:F285"/>
    <mergeCell ref="C286:C298"/>
    <mergeCell ref="B285:B299"/>
    <mergeCell ref="F286:F299"/>
    <mergeCell ref="C354:F354"/>
    <mergeCell ref="B7:B66"/>
    <mergeCell ref="B67:B70"/>
    <mergeCell ref="B71:B101"/>
    <mergeCell ref="B102:B124"/>
    <mergeCell ref="B125:B157"/>
    <mergeCell ref="F473:F497"/>
    <mergeCell ref="C498:F498"/>
    <mergeCell ref="F499:F554"/>
    <mergeCell ref="C555:F555"/>
    <mergeCell ref="F434:F442"/>
    <mergeCell ref="C443:F443"/>
    <mergeCell ref="F444:F446"/>
    <mergeCell ref="C447:F447"/>
    <mergeCell ref="C453:F453"/>
    <mergeCell ref="C301:C323"/>
    <mergeCell ref="F301:F324"/>
    <mergeCell ref="B300:B324"/>
    <mergeCell ref="C271:F271"/>
    <mergeCell ref="C272:C283"/>
    <mergeCell ref="C407:C412"/>
    <mergeCell ref="C398:C404"/>
    <mergeCell ref="C415:C421"/>
    <mergeCell ref="C425:C426"/>
    <mergeCell ref="C406:F406"/>
    <mergeCell ref="B354:B369"/>
    <mergeCell ref="F371:F374"/>
    <mergeCell ref="C389:F389"/>
    <mergeCell ref="F376:F388"/>
    <mergeCell ref="C392:F392"/>
    <mergeCell ref="C397:F397"/>
    <mergeCell ref="F390:F391"/>
    <mergeCell ref="F393:F396"/>
    <mergeCell ref="C375:F375"/>
    <mergeCell ref="F355:F369"/>
    <mergeCell ref="F242:F261"/>
    <mergeCell ref="C325:F325"/>
    <mergeCell ref="F263:F270"/>
    <mergeCell ref="C370:F370"/>
    <mergeCell ref="F326:F333"/>
    <mergeCell ref="C262:F262"/>
    <mergeCell ref="C254:C260"/>
    <mergeCell ref="C263:C268"/>
    <mergeCell ref="C242:C247"/>
    <mergeCell ref="C248:C253"/>
    <mergeCell ref="C355:C368"/>
    <mergeCell ref="C300:F300"/>
    <mergeCell ref="C334:F334"/>
    <mergeCell ref="C336:C338"/>
    <mergeCell ref="C339:C352"/>
    <mergeCell ref="C102:F102"/>
    <mergeCell ref="F103:F124"/>
    <mergeCell ref="F126:F157"/>
    <mergeCell ref="F159:F163"/>
    <mergeCell ref="B158:B163"/>
    <mergeCell ref="B164:B171"/>
    <mergeCell ref="C141:C147"/>
    <mergeCell ref="C148:C149"/>
    <mergeCell ref="C150:C152"/>
    <mergeCell ref="C153:C156"/>
    <mergeCell ref="C108:C114"/>
    <mergeCell ref="C115:C117"/>
    <mergeCell ref="C118:C119"/>
    <mergeCell ref="C103:C107"/>
    <mergeCell ref="C159:C162"/>
    <mergeCell ref="C126:C132"/>
    <mergeCell ref="C133:C140"/>
    <mergeCell ref="C125:F125"/>
    <mergeCell ref="C158:F158"/>
    <mergeCell ref="C164:F164"/>
    <mergeCell ref="C94:C98"/>
    <mergeCell ref="C99:C100"/>
    <mergeCell ref="F8:F66"/>
    <mergeCell ref="C67:F67"/>
    <mergeCell ref="C71:F71"/>
    <mergeCell ref="F68:F70"/>
    <mergeCell ref="F72:F101"/>
    <mergeCell ref="C72:C74"/>
    <mergeCell ref="C75:C78"/>
    <mergeCell ref="C81:C83"/>
    <mergeCell ref="C88:C92"/>
    <mergeCell ref="C68:C69"/>
    <mergeCell ref="C8:C15"/>
    <mergeCell ref="C16:C27"/>
    <mergeCell ref="C28:C30"/>
    <mergeCell ref="C32:C33"/>
    <mergeCell ref="C37:C38"/>
    <mergeCell ref="C39:C44"/>
    <mergeCell ref="C46:C58"/>
    <mergeCell ref="C60:C65"/>
    <mergeCell ref="F165:F171"/>
    <mergeCell ref="F173:F203"/>
    <mergeCell ref="F205:F211"/>
    <mergeCell ref="F213:F225"/>
    <mergeCell ref="F227:F240"/>
    <mergeCell ref="C222:C224"/>
    <mergeCell ref="C227:C239"/>
    <mergeCell ref="C205:C208"/>
    <mergeCell ref="C213:C221"/>
    <mergeCell ref="C165:C168"/>
    <mergeCell ref="C173:C178"/>
    <mergeCell ref="C179:C184"/>
    <mergeCell ref="C185:C190"/>
    <mergeCell ref="C191:C196"/>
    <mergeCell ref="C197:C202"/>
    <mergeCell ref="C172:F172"/>
    <mergeCell ref="C204:F204"/>
    <mergeCell ref="C212:F212"/>
    <mergeCell ref="C209:C210"/>
    <mergeCell ref="C454:C459"/>
    <mergeCell ref="C429:C431"/>
    <mergeCell ref="C560:C561"/>
    <mergeCell ref="C562:C564"/>
    <mergeCell ref="C565:C569"/>
    <mergeCell ref="C444:C445"/>
    <mergeCell ref="C473:C496"/>
    <mergeCell ref="C501:C553"/>
    <mergeCell ref="C466:C469"/>
    <mergeCell ref="C461:F461"/>
    <mergeCell ref="F454:F460"/>
    <mergeCell ref="C465:F465"/>
    <mergeCell ref="F462:F464"/>
    <mergeCell ref="C472:F472"/>
    <mergeCell ref="F466:F471"/>
    <mergeCell ref="C434:C436"/>
    <mergeCell ref="C437:C439"/>
    <mergeCell ref="C440:C441"/>
    <mergeCell ref="C448:C449"/>
    <mergeCell ref="C450:C451"/>
    <mergeCell ref="F448:F452"/>
    <mergeCell ref="C226:F226"/>
    <mergeCell ref="C241:F241"/>
    <mergeCell ref="A1:F5"/>
    <mergeCell ref="C7:F7"/>
    <mergeCell ref="C462:C463"/>
    <mergeCell ref="B262:B270"/>
    <mergeCell ref="C572:C602"/>
    <mergeCell ref="C571:F571"/>
    <mergeCell ref="F560:F570"/>
    <mergeCell ref="F572:F649"/>
    <mergeCell ref="C650:F650"/>
    <mergeCell ref="B443:B446"/>
    <mergeCell ref="B447:B452"/>
    <mergeCell ref="C329:C331"/>
    <mergeCell ref="C371:C373"/>
    <mergeCell ref="C377:C387"/>
    <mergeCell ref="F398:F405"/>
    <mergeCell ref="C414:F414"/>
    <mergeCell ref="F407:F413"/>
    <mergeCell ref="C423:F423"/>
    <mergeCell ref="F415:F422"/>
    <mergeCell ref="C428:F428"/>
    <mergeCell ref="F424:F427"/>
    <mergeCell ref="C433:F433"/>
    <mergeCell ref="F429:F432"/>
    <mergeCell ref="B241:B2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2016-06-10T16:19:59Z</dcterms:modified>
</cp:coreProperties>
</file>